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Corporate\Accounting\ExternalReportingAndBudgeting\2024 Information\2024 Quarterly\Quarter 3\Press Release\"/>
    </mc:Choice>
  </mc:AlternateContent>
  <xr:revisionPtr revIDLastSave="0" documentId="13_ncr:1_{DD911A5A-173F-4A83-8A67-1508BB4CFE2D}" xr6:coauthVersionLast="47" xr6:coauthVersionMax="47" xr10:uidLastSave="{00000000-0000-0000-0000-000000000000}"/>
  <bookViews>
    <workbookView xWindow="30612" yWindow="-108" windowWidth="30936" windowHeight="16896"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Realized Pricing" sheetId="4" r:id="rId8"/>
    <sheet name="7) Asset Margin" sheetId="48" r:id="rId9"/>
    <sheet name="8) Core Earnings" sheetId="30" r:id="rId10"/>
    <sheet name="9) EBITDAX" sheetId="35" r:id="rId11"/>
    <sheet name="10) Other Non-GAAP" sheetId="19" r:id="rId12"/>
    <sheet name="WPX Asset Margin" sheetId="58" state="hidden" r:id="rId13"/>
    <sheet name="WPX Int.%" sheetId="56" state="hidden" r:id="rId14"/>
    <sheet name="WPX Production " sheetId="54" state="hidden" r:id="rId15"/>
    <sheet name="WPX Prices" sheetId="57" state="hidden" r:id="rId16"/>
    <sheet name="WPX Capex" sheetId="55" state="hidden" r:id="rId17"/>
    <sheet name="Pro Forma" sheetId="60"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AUC0000017edfe04d988e222920be1bab08" localSheetId="1" hidden="1">#REF!</definedName>
    <definedName name="_AUC0000017edfe04d988e222920be1bab08" localSheetId="8"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8"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8"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8"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8"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8"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8" hidden="1">#REF!</definedName>
    <definedName name="_AUC03f38b3c46904abfa64a5e7c2f2444eb" localSheetId="2" hidden="1">#REF!</definedName>
    <definedName name="_AUC03f38b3c46904abfa64a5e7c2f2444eb" hidden="1">#REF!</definedName>
    <definedName name="_AUC0494d80f6c5a4cbb98f51889096e9091" localSheetId="8" hidden="1">#REF!</definedName>
    <definedName name="_AUC0494d80f6c5a4cbb98f51889096e9091" hidden="1">#REF!</definedName>
    <definedName name="_AUC04b14b6696194ab9b0c5f3c6dfefe2cf" localSheetId="8" hidden="1">#REF!</definedName>
    <definedName name="_AUC04b14b6696194ab9b0c5f3c6dfefe2cf" hidden="1">#REF!</definedName>
    <definedName name="_AUC04d35ce9fdde4a8ea5a7e0fb4e710991" localSheetId="1" hidden="1">#REF!</definedName>
    <definedName name="_AUC04d35ce9fdde4a8ea5a7e0fb4e710991" localSheetId="8"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8"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8"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8"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8" hidden="1">#REF!</definedName>
    <definedName name="_AUC07b62236ad4f40699bea293a5f4fd8a1" hidden="1">#REF!</definedName>
    <definedName name="_AUC07c10611db8a4dd384ec5220ea2e30f6" localSheetId="1" hidden="1">[1]Balance_Sheet!#REF!</definedName>
    <definedName name="_AUC07c10611db8a4dd384ec5220ea2e30f6" localSheetId="8"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8"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8" hidden="1">#REF!</definedName>
    <definedName name="_AUC08686196750d480e95541d91f8c8392e" localSheetId="2" hidden="1">#REF!</definedName>
    <definedName name="_AUC08686196750d480e95541d91f8c8392e" hidden="1">#REF!</definedName>
    <definedName name="_AUC087cf74686eb4ad0965c5def376a167f" localSheetId="8" hidden="1">#REF!</definedName>
    <definedName name="_AUC087cf74686eb4ad0965c5def376a167f" hidden="1">#REF!</definedName>
    <definedName name="_AUC08e8a43b47e247b5b0a54dde1396517c" localSheetId="8" hidden="1">#REF!</definedName>
    <definedName name="_AUC08e8a43b47e247b5b0a54dde1396517c" hidden="1">#REF!</definedName>
    <definedName name="_AUC08eb130af9c34d3c825eccf2d6c19b64" localSheetId="1" hidden="1">[1]Balance_Sheet!#REF!</definedName>
    <definedName name="_AUC08eb130af9c34d3c825eccf2d6c19b64" localSheetId="8"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8"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8"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8"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8" hidden="1">#REF!</definedName>
    <definedName name="_AUC0bce0fa7e9b349b48dd411a40905ba2a" hidden="1">#REF!</definedName>
    <definedName name="_AUC0bf8c2c91d4a43b29ad4bfb94af9d063" localSheetId="1" hidden="1">'[1]Cash Flows'!#REF!</definedName>
    <definedName name="_AUC0bf8c2c91d4a43b29ad4bfb94af9d063" localSheetId="8"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8"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8"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8"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8"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8"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8"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8"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8" hidden="1">#REF!</definedName>
    <definedName name="_AUC132f55f055f84488a1e88728f3a3beb9" hidden="1">#REF!</definedName>
    <definedName name="_AUC13e9400b148648718aa10c7dbe549074" localSheetId="1" hidden="1">#REF!</definedName>
    <definedName name="_AUC13e9400b148648718aa10c7dbe549074" localSheetId="8"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8"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8"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8"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8"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8" hidden="1">#REF!</definedName>
    <definedName name="_AUC1665f4547b7047fcad23d1ae50b59bf4" hidden="1">#REF!</definedName>
    <definedName name="_AUC1848d152b4c148eebd116d6c57a3561a" localSheetId="1" hidden="1">#REF!</definedName>
    <definedName name="_AUC1848d152b4c148eebd116d6c57a3561a" localSheetId="8" hidden="1">#REF!</definedName>
    <definedName name="_AUC1848d152b4c148eebd116d6c57a3561a" localSheetId="2" hidden="1">#REF!</definedName>
    <definedName name="_AUC1848d152b4c148eebd116d6c57a3561a" hidden="1">#REF!</definedName>
    <definedName name="_AUC18525908b7c94c30a3103b08db72d227" localSheetId="8" hidden="1">#REF!</definedName>
    <definedName name="_AUC18525908b7c94c30a3103b08db72d227" hidden="1">#REF!</definedName>
    <definedName name="_AUC18d38ab793774b2c801881e18439d253" localSheetId="1" hidden="1">#REF!</definedName>
    <definedName name="_AUC18d38ab793774b2c801881e18439d253" localSheetId="8"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8"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8" hidden="1">#REF!</definedName>
    <definedName name="_AUC1939094df4824f2898b4109f91057cc1" hidden="1">#REF!</definedName>
    <definedName name="_AUC1977df1cd9d6499d84ef49eb0f9ad222" localSheetId="8" hidden="1">#REF!</definedName>
    <definedName name="_AUC1977df1cd9d6499d84ef49eb0f9ad222" hidden="1">#REF!</definedName>
    <definedName name="_AUC1a6887597fca42ddb16b1c709ed50360" localSheetId="1" hidden="1">'[1]Statements of Earnings'!#REF!</definedName>
    <definedName name="_AUC1a6887597fca42ddb16b1c709ed50360" localSheetId="8"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8" hidden="1">#REF!</definedName>
    <definedName name="_AUC1baae602387f473985325e0c97f96ffc" hidden="1">#REF!</definedName>
    <definedName name="_AUC1cd072593c1c4826be5c7e330072e1ae" localSheetId="1" hidden="1">#REF!</definedName>
    <definedName name="_AUC1cd072593c1c4826be5c7e330072e1ae" localSheetId="8"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8"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8"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8" hidden="1">#REF!</definedName>
    <definedName name="_AUC1d6815afca9d422e9b4b182ec2284411" hidden="1">#REF!</definedName>
    <definedName name="_AUC1e46c1dc78fc4fdab6d9f5bfd1d87014" localSheetId="1" hidden="1">'[1]Stockholders'' Equity'!#REF!</definedName>
    <definedName name="_AUC1e46c1dc78fc4fdab6d9f5bfd1d87014" localSheetId="8"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8"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8"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8" hidden="1">#REF!</definedName>
    <definedName name="_AUC214805b3dbdb4d6b9146e26e966f62ea" localSheetId="2" hidden="1">#REF!</definedName>
    <definedName name="_AUC214805b3dbdb4d6b9146e26e966f62ea" hidden="1">#REF!</definedName>
    <definedName name="_AUC22b3bb63ba094ff0a8972acd614aff17" localSheetId="8" hidden="1">#REF!</definedName>
    <definedName name="_AUC22b3bb63ba094ff0a8972acd614aff17" hidden="1">#REF!</definedName>
    <definedName name="_AUC22b5684fc2854cddbd4a97efa25f61b6" localSheetId="1" hidden="1">#REF!</definedName>
    <definedName name="_AUC22b5684fc2854cddbd4a97efa25f61b6" localSheetId="8"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8"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8"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8"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8"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8" hidden="1">#REF!</definedName>
    <definedName name="_AUC26cb59ccd0e64d319794684928b1e372" hidden="1">#REF!</definedName>
    <definedName name="_AUC2711dfa668b4415ab261e89caa699e37" localSheetId="1" hidden="1">#REF!</definedName>
    <definedName name="_AUC2711dfa668b4415ab261e89caa699e37" localSheetId="8"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8"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8"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8"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8"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8"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8"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8"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8"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8"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8" hidden="1">#REF!</definedName>
    <definedName name="_AUC2bb2b8b2425348cfac751b35fb1a465d" hidden="1">#REF!</definedName>
    <definedName name="_AUC2bcbf7434a734a768b5ef72aa18c9963" localSheetId="1" hidden="1">'[1]Stockholders'' Equity'!#REF!</definedName>
    <definedName name="_AUC2bcbf7434a734a768b5ef72aa18c9963" localSheetId="8"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8"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8"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8"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8"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8"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8"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8"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8"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8"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8"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8"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8" hidden="1">#REF!</definedName>
    <definedName name="_AUC33ea94b74bfa462d8604660354a58b8a" hidden="1">#REF!</definedName>
    <definedName name="_AUC3421d7a912f544c383ecebe9878871f9" localSheetId="1" hidden="1">[1]Balance_Sheet!#REF!</definedName>
    <definedName name="_AUC3421d7a912f544c383ecebe9878871f9" localSheetId="8"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8"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8"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8"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8"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8"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8"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8" hidden="1">#REF!</definedName>
    <definedName name="_AUC388de6b6cb7a466faeeb0e667de87cec" hidden="1">#REF!</definedName>
    <definedName name="_AUC38ab37346a074342a59089e5f65cb884" localSheetId="1" hidden="1">'[1]Stockholders'' Equity'!#REF!</definedName>
    <definedName name="_AUC38ab37346a074342a59089e5f65cb884" localSheetId="8"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8" hidden="1">#REF!</definedName>
    <definedName name="_AUC38cc0ce97f214dda8bb5bef41d57bad6" hidden="1">#REF!</definedName>
    <definedName name="_AUC3912573609f74d6590483c2badb1d0bf" localSheetId="8" hidden="1">#REF!</definedName>
    <definedName name="_AUC3912573609f74d6590483c2badb1d0bf" hidden="1">#REF!</definedName>
    <definedName name="_AUC393cfc184ccd4cc9898863f2df4083e1" localSheetId="1" hidden="1">'[1]Statements of Earnings'!#REF!</definedName>
    <definedName name="_AUC393cfc184ccd4cc9898863f2df4083e1" localSheetId="8"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8"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8"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8"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8"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8" hidden="1">#REF!</definedName>
    <definedName name="_AUC3b4a395feb3342769651d39b29f4bbef" hidden="1">#REF!</definedName>
    <definedName name="_AUC3b90edffc1674cd58ad3f0d3e71bc50f" localSheetId="1" hidden="1">'[1]Statements of Earnings'!#REF!</definedName>
    <definedName name="_AUC3b90edffc1674cd58ad3f0d3e71bc50f" localSheetId="8"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8"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8"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8"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8"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8"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8"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8"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8"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8" hidden="1">#REF!</definedName>
    <definedName name="_AUC419fe6bce9634deaaefb8a3a9eb8c972" localSheetId="2" hidden="1">#REF!</definedName>
    <definedName name="_AUC419fe6bce9634deaaefb8a3a9eb8c972" hidden="1">#REF!</definedName>
    <definedName name="_AUC430a65a8e6ba4dc1b28bcd2e6936b9ae" localSheetId="8" hidden="1">#REF!</definedName>
    <definedName name="_AUC430a65a8e6ba4dc1b28bcd2e6936b9ae" hidden="1">#REF!</definedName>
    <definedName name="_AUC4359ee86d0e648fe94303c09519ca7db" localSheetId="1" hidden="1">'[1]Stockholders'' Equity'!#REF!</definedName>
    <definedName name="_AUC4359ee86d0e648fe94303c09519ca7db" localSheetId="8"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8" hidden="1">#REF!</definedName>
    <definedName name="_AUC44317f6832c74a18ad46c8f0a1e0f615" hidden="1">#REF!</definedName>
    <definedName name="_AUC44526e80ccb14591b10b05471ec9c9ee" localSheetId="1" hidden="1">'[1]Statements of Earnings'!#REF!</definedName>
    <definedName name="_AUC44526e80ccb14591b10b05471ec9c9ee" localSheetId="8"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8"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8"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8"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8"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8"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8"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8" hidden="1">#REF!</definedName>
    <definedName name="_AUC483f477c73a4439c991e6eea73470147" hidden="1">#REF!</definedName>
    <definedName name="_AUC491b0be8bdd94f5dbf0b5ce4d28a7092" localSheetId="8" hidden="1">#REF!</definedName>
    <definedName name="_AUC491b0be8bdd94f5dbf0b5ce4d28a7092" hidden="1">#REF!</definedName>
    <definedName name="_AUC495e3ad79a824c359233ae578051f42f" localSheetId="1" hidden="1">'[1]Statements of Earnings'!#REF!</definedName>
    <definedName name="_AUC495e3ad79a824c359233ae578051f42f" localSheetId="8"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8"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8"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8"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8"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8"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8"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8"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8"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8"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8"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8"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8"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8"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8" hidden="1">#REF!</definedName>
    <definedName name="_AUC5513894f7aed4d7ba9255b3e52528ce9" hidden="1">#REF!</definedName>
    <definedName name="_AUC553ec16a964243deaa0f24b9a7a640ad" localSheetId="1" hidden="1">'[1]Cash Flows'!#REF!</definedName>
    <definedName name="_AUC553ec16a964243deaa0f24b9a7a640ad" localSheetId="8"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8"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8" hidden="1">#REF!</definedName>
    <definedName name="_AUC564c4917f099483a89aa1f842e07ab9b" localSheetId="2" hidden="1">#REF!</definedName>
    <definedName name="_AUC564c4917f099483a89aa1f842e07ab9b" hidden="1">#REF!</definedName>
    <definedName name="_AUC569d331a2c7c4fcb8784086e1ecac207" localSheetId="8" hidden="1">#REF!</definedName>
    <definedName name="_AUC569d331a2c7c4fcb8784086e1ecac207" hidden="1">#REF!</definedName>
    <definedName name="_AUC5726d5076cf14fd68ddac73e6368942c" localSheetId="1" hidden="1">'[1]Statements of Earnings'!#REF!</definedName>
    <definedName name="_AUC5726d5076cf14fd68ddac73e6368942c" localSheetId="8"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8"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8"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8"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8"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8"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8" hidden="1">#REF!</definedName>
    <definedName name="_AUC5d884c5f23994cf988f702ddba95d0bf" hidden="1">#REF!</definedName>
    <definedName name="_AUC5ee9a19ecd2c4b22b238cc0740f47654" localSheetId="8" hidden="1">#REF!</definedName>
    <definedName name="_AUC5ee9a19ecd2c4b22b238cc0740f47654" hidden="1">#REF!</definedName>
    <definedName name="_AUC5f074e32bafc472db45dde49d5501bba" localSheetId="1" hidden="1">'[1]Cash Flows'!#REF!</definedName>
    <definedName name="_AUC5f074e32bafc472db45dde49d5501bba" localSheetId="8"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8" hidden="1">#REF!</definedName>
    <definedName name="_AUC5f5dc3a2be884972ab00cbcf3c452304" hidden="1">#REF!</definedName>
    <definedName name="_AUC5f5ee18a35814b58aa510e8b94a2d52d" localSheetId="1" hidden="1">'[1]Cash Flows'!#REF!</definedName>
    <definedName name="_AUC5f5ee18a35814b58aa510e8b94a2d52d" localSheetId="8"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8"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8"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8"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8"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8"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8"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8"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8"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8"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8"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8"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8"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8"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8"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8"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8" hidden="1">#REF!</definedName>
    <definedName name="_AUC6846fdd581eb46ed84d2b3fff128eba9" hidden="1">#REF!</definedName>
    <definedName name="_AUC684f3149c5e84e0a866424a4da59eeb6" localSheetId="8" hidden="1">#REF!</definedName>
    <definedName name="_AUC684f3149c5e84e0a866424a4da59eeb6" hidden="1">#REF!</definedName>
    <definedName name="_AUC693b36367b824d5fb82ad4d8be1801e6" localSheetId="1" hidden="1">#REF!</definedName>
    <definedName name="_AUC693b36367b824d5fb82ad4d8be1801e6" localSheetId="8"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8"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8"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8"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8"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8"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8" hidden="1">#REF!</definedName>
    <definedName name="_AUC6d53d9c661214074854808773a21f189" localSheetId="2" hidden="1">#REF!</definedName>
    <definedName name="_AUC6d53d9c661214074854808773a21f189" hidden="1">#REF!</definedName>
    <definedName name="_AUC6d765f17868b4c4fbfe90d2cd19316e4" localSheetId="8" hidden="1">#REF!</definedName>
    <definedName name="_AUC6d765f17868b4c4fbfe90d2cd19316e4" hidden="1">#REF!</definedName>
    <definedName name="_AUC6ee5dc3228284a228acd5acb2fc5929c" localSheetId="1" hidden="1">'[1]Stockholders'' Equity'!#REF!</definedName>
    <definedName name="_AUC6ee5dc3228284a228acd5acb2fc5929c" localSheetId="8"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8"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8"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8"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8" hidden="1">#REF!</definedName>
    <definedName name="_AUC74624549e0c24d92b6592810a929a28f" hidden="1">#REF!</definedName>
    <definedName name="_AUC74719179684c46898ea1a6092f83e1f6" localSheetId="1" hidden="1">'[1]Statements of Earnings'!#REF!</definedName>
    <definedName name="_AUC74719179684c46898ea1a6092f83e1f6" localSheetId="8"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8"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8" hidden="1">#REF!</definedName>
    <definedName name="_AUC757a0d31fe2249f49f242b27ff29e0e0" hidden="1">#REF!</definedName>
    <definedName name="_AUC757ba5cff5d64e48a59f9f87116485fe" localSheetId="8" hidden="1">#REF!</definedName>
    <definedName name="_AUC757ba5cff5d64e48a59f9f87116485fe" hidden="1">#REF!</definedName>
    <definedName name="_AUC759c93139a4840309b70591ed41691ca" localSheetId="1" hidden="1">#REF!</definedName>
    <definedName name="_AUC759c93139a4840309b70591ed41691ca" localSheetId="8"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8"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8"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8" hidden="1">#REF!</definedName>
    <definedName name="_AUC76d1de2e47d8450eaff70825da44a922" hidden="1">#REF!</definedName>
    <definedName name="_AUC77137c6d37ad4c119e571b12abe62f19" localSheetId="1" hidden="1">'[1]Statements of Earnings'!#REF!</definedName>
    <definedName name="_AUC77137c6d37ad4c119e571b12abe62f19" localSheetId="8"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8"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8"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8"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8"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8" hidden="1">#REF!</definedName>
    <definedName name="_AUC7bc62ab86b1143a5bca364306e11f5d8" hidden="1">#REF!</definedName>
    <definedName name="_AUC7c739df4956f4b628de7b11d4b9d0074" localSheetId="8" hidden="1">#REF!</definedName>
    <definedName name="_AUC7c739df4956f4b628de7b11d4b9d0074" hidden="1">#REF!</definedName>
    <definedName name="_AUC7cd8739e288d4133a08a17a9810b6451" localSheetId="1" hidden="1">'[1]Statements of Earnings'!#REF!</definedName>
    <definedName name="_AUC7cd8739e288d4133a08a17a9810b6451" localSheetId="8"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8" hidden="1">#REF!</definedName>
    <definedName name="_AUC7d79e46f14134469aca4f9d1c971f083" hidden="1">#REF!</definedName>
    <definedName name="_AUC7e9d7ea14ec046dba06f08ce9349e9da" localSheetId="1" hidden="1">#REF!</definedName>
    <definedName name="_AUC7e9d7ea14ec046dba06f08ce9349e9da" localSheetId="8"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8"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8"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8"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8" hidden="1">#REF!</definedName>
    <definedName name="_AUC81af0b68860749aa94965e6f1bb62a9b" localSheetId="2" hidden="1">#REF!</definedName>
    <definedName name="_AUC81af0b68860749aa94965e6f1bb62a9b" hidden="1">#REF!</definedName>
    <definedName name="_AUC81ba92171b4f4a9db0193eddfd1081ab" localSheetId="8" hidden="1">#REF!</definedName>
    <definedName name="_AUC81ba92171b4f4a9db0193eddfd1081ab" hidden="1">#REF!</definedName>
    <definedName name="_AUC81d8a8249e184473a827b1cecbc8cf36" localSheetId="1" hidden="1">'[1]Stockholders'' Equity'!#REF!</definedName>
    <definedName name="_AUC81d8a8249e184473a827b1cecbc8cf36" localSheetId="8"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8"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8" hidden="1">#REF!</definedName>
    <definedName name="_AUC825b5aa32b4f4c42948403ebb43055b9" localSheetId="2" hidden="1">#REF!</definedName>
    <definedName name="_AUC825b5aa32b4f4c42948403ebb43055b9" hidden="1">#REF!</definedName>
    <definedName name="_AUC82ca2c3e0b1442df85c7efd6dbdf7544" localSheetId="8"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8"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8" hidden="1">#REF!</definedName>
    <definedName name="_AUC84e2c9358b2c44b0bdfc4acf8047269e" hidden="1">#REF!</definedName>
    <definedName name="_AUC8558357793694539a96a00d43d1e35e7" localSheetId="8" hidden="1">#REF!</definedName>
    <definedName name="_AUC8558357793694539a96a00d43d1e35e7" hidden="1">#REF!</definedName>
    <definedName name="_AUC859357fc64ed495c953c5c4ca872068a" localSheetId="8" hidden="1">#REF!</definedName>
    <definedName name="_AUC859357fc64ed495c953c5c4ca872068a" hidden="1">#REF!</definedName>
    <definedName name="_AUC85ea9d11ab2846cda4081a2fe9331048" localSheetId="1" hidden="1">#REF!</definedName>
    <definedName name="_AUC85ea9d11ab2846cda4081a2fe9331048" localSheetId="8"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8"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8"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8" hidden="1">#REF!</definedName>
    <definedName name="_AUC879ca5136d3a473085acc12cff1ce7d0" hidden="1">#REF!</definedName>
    <definedName name="_AUC87e4f46efa7843b7adb34f60592a816c" localSheetId="1" hidden="1">'[1]Cash Flows'!#REF!</definedName>
    <definedName name="_AUC87e4f46efa7843b7adb34f60592a816c" localSheetId="8"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8"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8"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8"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8"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8"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8"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8"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8"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8" hidden="1">#REF!</definedName>
    <definedName name="_AUC8a9f4e8dc1db490f84cb025536329995" localSheetId="2" hidden="1">#REF!</definedName>
    <definedName name="_AUC8a9f4e8dc1db490f84cb025536329995" hidden="1">#REF!</definedName>
    <definedName name="_AUC8abb65b74ab84a0c8c8b0707af333b85" localSheetId="8" hidden="1">#REF!</definedName>
    <definedName name="_AUC8abb65b74ab84a0c8c8b0707af333b85" hidden="1">#REF!</definedName>
    <definedName name="_AUC8ba28e7333b741f3ac2ad1a39f0fed62" localSheetId="8" hidden="1">#REF!</definedName>
    <definedName name="_AUC8ba28e7333b741f3ac2ad1a39f0fed62" hidden="1">#REF!</definedName>
    <definedName name="_AUC8d3f0b12896b4c00926451e20fc70b33" localSheetId="1" hidden="1">'[1]Statements of Earnings'!#REF!</definedName>
    <definedName name="_AUC8d3f0b12896b4c00926451e20fc70b33" localSheetId="8"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8"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8"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8"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8"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8" hidden="1">#REF!</definedName>
    <definedName name="_AUC902ca3f222ad4327bf3e718daee209aa" hidden="1">#REF!</definedName>
    <definedName name="_AUC90ce6f7372b34e7cb1b97e6216acfca3" localSheetId="1" hidden="1">'[1]Stockholders'' Equity'!#REF!</definedName>
    <definedName name="_AUC90ce6f7372b34e7cb1b97e6216acfca3" localSheetId="8"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8"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8"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8"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8"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8"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8"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8" hidden="1">#REF!</definedName>
    <definedName name="_AUC95b2380828d5467bb984027c6be72a0e" hidden="1">#REF!</definedName>
    <definedName name="_AUC95fc4e7e53da4852b6991b9ae186d8be" localSheetId="8" hidden="1">#REF!</definedName>
    <definedName name="_AUC95fc4e7e53da4852b6991b9ae186d8be" hidden="1">#REF!</definedName>
    <definedName name="_AUC96228b3674014c18a03dd2ed17325b92" localSheetId="1" hidden="1">#REF!</definedName>
    <definedName name="_AUC96228b3674014c18a03dd2ed17325b92" localSheetId="8"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8"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8" hidden="1">#REF!</definedName>
    <definedName name="_AUC97d6365038aa494ea8185e032837f469" localSheetId="2" hidden="1">#REF!</definedName>
    <definedName name="_AUC97d6365038aa494ea8185e032837f469" hidden="1">#REF!</definedName>
    <definedName name="_AUC980aaecf5e7e44fd8be6788d689df15a" localSheetId="8" hidden="1">#REF!</definedName>
    <definedName name="_AUC980aaecf5e7e44fd8be6788d689df15a" hidden="1">#REF!</definedName>
    <definedName name="_AUC986e0040b98b4c328f268aa8ee5164fc" localSheetId="1" hidden="1">'[1]Cash Flows'!#REF!</definedName>
    <definedName name="_AUC986e0040b98b4c328f268aa8ee5164fc" localSheetId="8"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8"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8"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8"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8"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8"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8"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8" hidden="1">#REF!</definedName>
    <definedName name="_AUCa017225251184ba2b3745302490bdb36" hidden="1">#REF!</definedName>
    <definedName name="_AUCa072f6cd5296479c8f64a7bc40be42a1" localSheetId="1" hidden="1">'[1]Cash Flows'!#REF!</definedName>
    <definedName name="_AUCa072f6cd5296479c8f64a7bc40be42a1" localSheetId="8"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8" hidden="1">#REF!</definedName>
    <definedName name="_AUCa0947ab7adef4d5baa439a00a944c421" hidden="1">#REF!</definedName>
    <definedName name="_AUCa11259302a5f4c24aea5a8971546871e" localSheetId="1" hidden="1">[1]Balance_Sheet!#REF!</definedName>
    <definedName name="_AUCa11259302a5f4c24aea5a8971546871e" localSheetId="8"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8"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8"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8"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8"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8"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8" hidden="1">#REF!</definedName>
    <definedName name="_AUCa5ba3591bff44219a6f9ad48150e9020" hidden="1">#REF!</definedName>
    <definedName name="_AUCa7d29dc12f6449d6b11613e13ffe5ea5" localSheetId="1" hidden="1">'[1]Cash Flows'!#REF!</definedName>
    <definedName name="_AUCa7d29dc12f6449d6b11613e13ffe5ea5" localSheetId="8"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8"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8"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8"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8"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8"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8"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8"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8"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8"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8"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8"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8"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8"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8"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8" hidden="1">#REF!</definedName>
    <definedName name="_AUCad202d2dbf654f2fa4b0e7f48ed33c4c" hidden="1">#REF!</definedName>
    <definedName name="_AUCad4dac741b824482b9289991b2130640" localSheetId="8" hidden="1">#REF!</definedName>
    <definedName name="_AUCad4dac741b824482b9289991b2130640" hidden="1">#REF!</definedName>
    <definedName name="_AUCad80a8dc86984488aab8e22253fab286" localSheetId="8" hidden="1">#REF!</definedName>
    <definedName name="_AUCad80a8dc86984488aab8e22253fab286" hidden="1">#REF!</definedName>
    <definedName name="_AUCad99b7804f7d4ebcaffca47d1b376e6f" localSheetId="8" hidden="1">#REF!</definedName>
    <definedName name="_AUCad99b7804f7d4ebcaffca47d1b376e6f" hidden="1">#REF!</definedName>
    <definedName name="_AUCadaf53ee06eb4e7780776c5f8670da17" localSheetId="1" hidden="1">'[1]Cash Flows'!#REF!</definedName>
    <definedName name="_AUCadaf53ee06eb4e7780776c5f8670da17" localSheetId="8"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8"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8"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8"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8" hidden="1">#REF!</definedName>
    <definedName name="_AUCb1000a031c03440ea9350a04ad20e6e2" hidden="1">#REF!</definedName>
    <definedName name="_AUCb33393afd0284dabbf791bbb9e4a663e" localSheetId="1" hidden="1">#REF!</definedName>
    <definedName name="_AUCb33393afd0284dabbf791bbb9e4a663e" localSheetId="8" hidden="1">#REF!</definedName>
    <definedName name="_AUCb33393afd0284dabbf791bbb9e4a663e" localSheetId="2" hidden="1">#REF!</definedName>
    <definedName name="_AUCb33393afd0284dabbf791bbb9e4a663e" hidden="1">#REF!</definedName>
    <definedName name="_AUCb3bd55c9f35242e89707c864cc8b380c" localSheetId="8" hidden="1">#REF!</definedName>
    <definedName name="_AUCb3bd55c9f35242e89707c864cc8b380c" hidden="1">#REF!</definedName>
    <definedName name="_AUCb4813fb1ced5498abcc32d0dc1b47218" localSheetId="1" hidden="1">'[1]Stockholders'' Equity'!#REF!</definedName>
    <definedName name="_AUCb4813fb1ced5498abcc32d0dc1b47218" localSheetId="8"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8" hidden="1">#REF!</definedName>
    <definedName name="_AUCb5616d5eb3574dc98ad6fd479cd1b013" hidden="1">#REF!</definedName>
    <definedName name="_AUCb5dd317a4b684e7d93109577d3ca7a6e" localSheetId="1" hidden="1">'[1]Statements of Earnings'!#REF!</definedName>
    <definedName name="_AUCb5dd317a4b684e7d93109577d3ca7a6e" localSheetId="8"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8" hidden="1">#REF!</definedName>
    <definedName name="_AUCb5fb2eefb8874544b8e899730649c704" hidden="1">#REF!</definedName>
    <definedName name="_AUCb863639e365749cc800e8aee22564142" localSheetId="8" hidden="1">#REF!</definedName>
    <definedName name="_AUCb863639e365749cc800e8aee22564142" hidden="1">#REF!</definedName>
    <definedName name="_AUCb8b7e39458944d21932af4553fdd8107" localSheetId="1" hidden="1">'[1]Stockholders'' Equity'!#REF!</definedName>
    <definedName name="_AUCb8b7e39458944d21932af4553fdd8107" localSheetId="8"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8"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8"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8"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8"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8"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8" hidden="1">#REF!</definedName>
    <definedName name="_AUCbf511457bc0b432889abc88f7bc32757" hidden="1">#REF!</definedName>
    <definedName name="_AUCbf92f707d6604b7cbd78e145c49336b5" localSheetId="1" hidden="1">#REF!</definedName>
    <definedName name="_AUCbf92f707d6604b7cbd78e145c49336b5" localSheetId="8"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8"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8"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8"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8"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8" hidden="1">#REF!</definedName>
    <definedName name="_AUCc1835f0b6b8d42e88060ba63de4d588c" hidden="1">#REF!</definedName>
    <definedName name="_AUCc1b184dcfebe4382bd710fe2c65e54cc" localSheetId="1" hidden="1">'[1]Stockholders'' Equity'!#REF!</definedName>
    <definedName name="_AUCc1b184dcfebe4382bd710fe2c65e54cc" localSheetId="8"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8"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8" hidden="1">#REF!</definedName>
    <definedName name="_AUCc1bf25e6687a47e8a235612452d19f17" hidden="1">#REF!</definedName>
    <definedName name="_AUCc1fc7066e18c481290d53b924843d0be" localSheetId="1" hidden="1">'[1]Cash Flows'!#REF!</definedName>
    <definedName name="_AUCc1fc7066e18c481290d53b924843d0be" localSheetId="8"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8" hidden="1">#REF!</definedName>
    <definedName name="_AUCc2631d053e334699a5bfbb6393b30a77" hidden="1">#REF!</definedName>
    <definedName name="_AUCc272aa5fda5e4f818f9cca0f86837c52" localSheetId="8" hidden="1">#REF!</definedName>
    <definedName name="_AUCc272aa5fda5e4f818f9cca0f86837c52" hidden="1">#REF!</definedName>
    <definedName name="_AUCc29ace46474042a0bdde462b9eba3db3" localSheetId="1" hidden="1">'[1]Stockholders'' Equity'!#REF!</definedName>
    <definedName name="_AUCc29ace46474042a0bdde462b9eba3db3" localSheetId="8"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8"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8"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8"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8"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8" hidden="1">#REF!</definedName>
    <definedName name="_AUCc66f8d607b1146a18d6996f6b7b466f0" hidden="1">#REF!</definedName>
    <definedName name="_AUCc6a7a138c1d040958967443fbabb57af" localSheetId="8" hidden="1">#REF!</definedName>
    <definedName name="_AUCc6a7a138c1d040958967443fbabb57af" hidden="1">#REF!</definedName>
    <definedName name="_AUCc7512496351c44538174458a54fcf0d5" localSheetId="1" hidden="1">[1]Balance_Sheet!#REF!</definedName>
    <definedName name="_AUCc7512496351c44538174458a54fcf0d5" localSheetId="8"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8"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8"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8"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8" hidden="1">#REF!</definedName>
    <definedName name="_AUCc7f11e3d4b764f73a65c40c15409b998" localSheetId="2" hidden="1">#REF!</definedName>
    <definedName name="_AUCc7f11e3d4b764f73a65c40c15409b998" hidden="1">#REF!</definedName>
    <definedName name="_AUCc878715720e746ba8f10ca5b90067610" localSheetId="8" hidden="1">#REF!</definedName>
    <definedName name="_AUCc878715720e746ba8f10ca5b90067610" hidden="1">#REF!</definedName>
    <definedName name="_AUCc9691ff09eae4b0b85be266717ef1772" localSheetId="1" hidden="1">'[1]Statements of Earnings'!#REF!</definedName>
    <definedName name="_AUCc9691ff09eae4b0b85be266717ef1772" localSheetId="8"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8"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8" hidden="1">#REF!</definedName>
    <definedName name="_AUCca78af649e29483caf723fb23cc8df3b" hidden="1">#REF!</definedName>
    <definedName name="_AUCcb05934597f04e10863c19c4983bdd2e" localSheetId="1" hidden="1">'[1]Stockholders'' Equity'!#REF!</definedName>
    <definedName name="_AUCcb05934597f04e10863c19c4983bdd2e" localSheetId="8"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8"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8"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8"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8" hidden="1">#REF!</definedName>
    <definedName name="_AUCcc4efeb7f2524f2789d062ce4776202a" hidden="1">#REF!</definedName>
    <definedName name="_AUCcc744930525345e8a19863a458c4e11d" localSheetId="1" hidden="1">#REF!</definedName>
    <definedName name="_AUCcc744930525345e8a19863a458c4e11d" localSheetId="8"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8"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8"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8"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8"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8"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8"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8"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8"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8"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8" hidden="1">#REF!</definedName>
    <definedName name="_AUCd39d2976beff4e919fa396dd0f37fe18" localSheetId="2" hidden="1">#REF!</definedName>
    <definedName name="_AUCd39d2976beff4e919fa396dd0f37fe18" hidden="1">#REF!</definedName>
    <definedName name="_AUCd3e62ce0275240c6aecb492b70c71f4c" localSheetId="8" hidden="1">#REF!</definedName>
    <definedName name="_AUCd3e62ce0275240c6aecb492b70c71f4c" hidden="1">#REF!</definedName>
    <definedName name="_AUCd3f2786d08da4604a34ca7bbdac47cc8" localSheetId="8" hidden="1">#REF!</definedName>
    <definedName name="_AUCd3f2786d08da4604a34ca7bbdac47cc8" hidden="1">#REF!</definedName>
    <definedName name="_AUCd44e5ca68f3e44b3be1dbd1552ee2fea" localSheetId="1" hidden="1">#REF!</definedName>
    <definedName name="_AUCd44e5ca68f3e44b3be1dbd1552ee2fea" localSheetId="8"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8" hidden="1">#REF!</definedName>
    <definedName name="_AUCd4aa75e128ab44959260f9c9a1d0a921" localSheetId="2" hidden="1">#REF!</definedName>
    <definedName name="_AUCd4aa75e128ab44959260f9c9a1d0a921" hidden="1">#REF!</definedName>
    <definedName name="_AUCd4ab605d290d41619b952418a13f2320" localSheetId="8" hidden="1">#REF!</definedName>
    <definedName name="_AUCd4ab605d290d41619b952418a13f2320" hidden="1">#REF!</definedName>
    <definedName name="_AUCd52b43c5d04145f3b31ff97f8988fafd" localSheetId="8" hidden="1">#REF!</definedName>
    <definedName name="_AUCd52b43c5d04145f3b31ff97f8988fafd" hidden="1">#REF!</definedName>
    <definedName name="_AUCd54f1e6fe37e46788d87adb92d189eb2" localSheetId="8" hidden="1">#REF!</definedName>
    <definedName name="_AUCd54f1e6fe37e46788d87adb92d189eb2" hidden="1">#REF!</definedName>
    <definedName name="_AUCd55afad198314925bf33e84b89fc59aa" localSheetId="8" hidden="1">#REF!</definedName>
    <definedName name="_AUCd55afad198314925bf33e84b89fc59aa" hidden="1">#REF!</definedName>
    <definedName name="_AUCd641d1310b044b3da9f4b9388c43d43c" localSheetId="1" hidden="1">'[1]Cash Flows'!#REF!</definedName>
    <definedName name="_AUCd641d1310b044b3da9f4b9388c43d43c" localSheetId="8"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8"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8"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8"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8" hidden="1">#REF!</definedName>
    <definedName name="_AUCd90a4a47d83a4febb28de2259d8ea7d2" hidden="1">#REF!</definedName>
    <definedName name="_AUCd91cfa95aca943d6a9e230db43c4f8ce" localSheetId="1" hidden="1">'[1]Statements of Earnings'!#REF!</definedName>
    <definedName name="_AUCd91cfa95aca943d6a9e230db43c4f8ce" localSheetId="8"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8"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8"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8"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8"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8"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8"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8"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8"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8"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8"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8"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8"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8"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8"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8"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8" hidden="1">#REF!</definedName>
    <definedName name="_AUCe46c498a3d1145829bebee6aa2587cb8" hidden="1">#REF!</definedName>
    <definedName name="_AUCe47e7a9efbd84f12a1a10f046ba7710f" localSheetId="1" hidden="1">'[1]Stockholders'' Equity'!#REF!</definedName>
    <definedName name="_AUCe47e7a9efbd84f12a1a10f046ba7710f" localSheetId="8"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8"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8"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8"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8"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8"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8"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8" hidden="1">#REF!</definedName>
    <definedName name="_AUCe899f30f330347c08db7608bf5fa840b" hidden="1">#REF!</definedName>
    <definedName name="_AUCe9b89a1357434e43a8a0b14772379b07" localSheetId="1" hidden="1">#REF!</definedName>
    <definedName name="_AUCe9b89a1357434e43a8a0b14772379b07" localSheetId="8" hidden="1">#REF!</definedName>
    <definedName name="_AUCe9b89a1357434e43a8a0b14772379b07" localSheetId="2" hidden="1">#REF!</definedName>
    <definedName name="_AUCe9b89a1357434e43a8a0b14772379b07" hidden="1">#REF!</definedName>
    <definedName name="_AUCea900259b03b42a1aec20493046d2b74" localSheetId="8" hidden="1">#REF!</definedName>
    <definedName name="_AUCea900259b03b42a1aec20493046d2b74" hidden="1">#REF!</definedName>
    <definedName name="_AUCeb18539f9699433ca536445671187c9a" localSheetId="1" hidden="1">'[1]Statements of Earnings'!#REF!</definedName>
    <definedName name="_AUCeb18539f9699433ca536445671187c9a" localSheetId="8"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8"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8" hidden="1">#REF!</definedName>
    <definedName name="_AUCec552c8f013c4b799b1ab2c836393bb2" hidden="1">#REF!</definedName>
    <definedName name="_AUCedd15bf2f26c469bb16bd5f865f7ede4" localSheetId="1" hidden="1">#REF!</definedName>
    <definedName name="_AUCedd15bf2f26c469bb16bd5f865f7ede4" localSheetId="8"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8"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8"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8"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8"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8"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8"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8"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8"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8"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8"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8"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8"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8"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8"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8" hidden="1">#REF!</definedName>
    <definedName name="_AUCf5371fdb960a4b38b2370de2d48b0ac1" hidden="1">#REF!</definedName>
    <definedName name="_AUCf54ff3be087e420284d5ff2ee544a0b3" localSheetId="8" hidden="1">#REF!</definedName>
    <definedName name="_AUCf54ff3be087e420284d5ff2ee544a0b3" hidden="1">#REF!</definedName>
    <definedName name="_AUCf669af534ec4495fbbf12cdc610a10d2" localSheetId="1" hidden="1">#REF!</definedName>
    <definedName name="_AUCf669af534ec4495fbbf12cdc610a10d2" localSheetId="8" hidden="1">#REF!</definedName>
    <definedName name="_AUCf669af534ec4495fbbf12cdc610a10d2" localSheetId="2" hidden="1">#REF!</definedName>
    <definedName name="_AUCf669af534ec4495fbbf12cdc610a10d2" hidden="1">#REF!</definedName>
    <definedName name="_AUCf6bc1e1a3b614c529a6d9e031d15e44a" localSheetId="8" hidden="1">#REF!</definedName>
    <definedName name="_AUCf6bc1e1a3b614c529a6d9e031d15e44a" hidden="1">#REF!</definedName>
    <definedName name="_AUCf769609517bb42ebacda4805e9f9102d" localSheetId="8" hidden="1">#REF!</definedName>
    <definedName name="_AUCf769609517bb42ebacda4805e9f9102d" hidden="1">#REF!</definedName>
    <definedName name="_AUCf779833876734943aa554f40818ec030" localSheetId="1" hidden="1">'[1]Stockholders'' Equity'!#REF!</definedName>
    <definedName name="_AUCf779833876734943aa554f40818ec030" localSheetId="8"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8"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8"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8"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8"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8"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8" hidden="1">#REF!</definedName>
    <definedName name="_AUCfe9c31170edb4d3c80d2dfe2c1fe906f" localSheetId="2" hidden="1">#REF!</definedName>
    <definedName name="_AUCfe9c31170edb4d3c80d2dfe2c1fe906f" hidden="1">#REF!</definedName>
    <definedName name="_AUCfeab70a5b74b4864b3c62e99ebd5cab8" localSheetId="8" hidden="1">#REF!</definedName>
    <definedName name="_AUCfeab70a5b74b4864b3c62e99ebd5cab8" hidden="1">#REF!</definedName>
    <definedName name="_AUCffd8d5c0c6024108abb6b13a1c75f4ec" localSheetId="1" hidden="1">#REF!</definedName>
    <definedName name="_AUCffd8d5c0c6024108abb6b13a1c75f4ec" localSheetId="8" hidden="1">#REF!</definedName>
    <definedName name="_AUCffd8d5c0c6024108abb6b13a1c75f4ec" localSheetId="2" hidden="1">#REF!</definedName>
    <definedName name="_AUCffd8d5c0c6024108abb6b13a1c75f4ec" hidden="1">#REF!</definedName>
    <definedName name="_Fill" localSheetId="8" hidden="1">#REF!</definedName>
    <definedName name="_Fill" hidden="1">#REF!</definedName>
    <definedName name="_Order1" hidden="1">255</definedName>
    <definedName name="_RIV0001355b6b1a42298742c9f0da697c24" localSheetId="1" hidden="1">#REF!</definedName>
    <definedName name="_RIV0001355b6b1a42298742c9f0da697c24" localSheetId="8"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8" hidden="1">#REF!</definedName>
    <definedName name="_RIV000bb4ef465346589fa9949badac4068" localSheetId="2" hidden="1">#REF!</definedName>
    <definedName name="_RIV000bb4ef465346589fa9949badac4068" hidden="1">#REF!</definedName>
    <definedName name="_RIV00113086406346d6a7ca12c6ca93733b" localSheetId="1" hidden="1">#REF!</definedName>
    <definedName name="_RIV00113086406346d6a7ca12c6ca93733b" localSheetId="8" hidden="1">#REF!</definedName>
    <definedName name="_RIV00113086406346d6a7ca12c6ca93733b" localSheetId="2" hidden="1">#REF!</definedName>
    <definedName name="_RIV00113086406346d6a7ca12c6ca93733b" hidden="1">#REF!</definedName>
    <definedName name="_RIV0014d9db78e849a5831308cb2cac8889" localSheetId="1" hidden="1">#REF!</definedName>
    <definedName name="_RIV0014d9db78e849a5831308cb2cac8889" localSheetId="8"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8"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8" hidden="1">#REF!</definedName>
    <definedName name="_RIV0040256aadf34e838eed72eb448a8685" localSheetId="2"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8" hidden="1">#REF!</definedName>
    <definedName name="_RIV008ed66c0a134265a60dba3905b775b9" localSheetId="2" hidden="1">#REF!</definedName>
    <definedName name="_RIV008ed66c0a134265a60dba3905b775b9" hidden="1">#REF!</definedName>
    <definedName name="_RIV00a64b6800b841398a4aaa67f2499997" localSheetId="8" hidden="1">#REF!</definedName>
    <definedName name="_RIV00a64b6800b841398a4aaa67f2499997" hidden="1">#REF!</definedName>
    <definedName name="_RIV00b66b9eaa15402880319f5c3d16f9d0" localSheetId="1" hidden="1">#REF!</definedName>
    <definedName name="_RIV00b66b9eaa15402880319f5c3d16f9d0" localSheetId="8" hidden="1">#REF!</definedName>
    <definedName name="_RIV00b66b9eaa15402880319f5c3d16f9d0" localSheetId="2" hidden="1">#REF!</definedName>
    <definedName name="_RIV00b66b9eaa15402880319f5c3d16f9d0" hidden="1">#REF!</definedName>
    <definedName name="_RIV00f0eb2c125945a8a97b8120647851d7" localSheetId="8"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8" hidden="1">#REF!</definedName>
    <definedName name="_RIV0133535663c34c10ad872ced3d590e3a" hidden="1">#REF!</definedName>
    <definedName name="_RIV01586c19ef9e48d9a73ab8aff75c8fc7" localSheetId="8"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8"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8" hidden="1">#REF!</definedName>
    <definedName name="_RIV01b5ff410409409cb2db56740468a8a7" localSheetId="2" hidden="1">#REF!</definedName>
    <definedName name="_RIV01b5ff410409409cb2db56740468a8a7" hidden="1">#REF!</definedName>
    <definedName name="_RIV01b7b290acef4bdf85ed6dec996421f5" localSheetId="8" hidden="1">#REF!</definedName>
    <definedName name="_RIV01b7b290acef4bdf85ed6dec996421f5" hidden="1">#REF!</definedName>
    <definedName name="_RIV01c8c0ac0583400494492f187460e130" localSheetId="8" hidden="1">'[7]Production and property taxes'!#REF!</definedName>
    <definedName name="_RIV01c8c0ac0583400494492f187460e130" hidden="1">'[7]Production and property taxes'!#REF!</definedName>
    <definedName name="_RIV01e696ea9ae3409b96ef0f236e15d875" localSheetId="8" hidden="1">#REF!</definedName>
    <definedName name="_RIV01e696ea9ae3409b96ef0f236e15d875" hidden="1">#REF!</definedName>
    <definedName name="_RIV0211ebce42244cb9a9e5643def10514b" localSheetId="8"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8"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8" hidden="1">'7) Asset Margin'!#REF!</definedName>
    <definedName name="_RIV0264e0a029dd47959d17966c92954cb9" hidden="1">'6) Realized Pricing'!$21:$21</definedName>
    <definedName name="_RIV02802b50ba254528a237fe46109b0488" localSheetId="8" hidden="1">'7) Asset Margin'!#REF!</definedName>
    <definedName name="_RIV02802b50ba254528a237fe46109b0488" hidden="1">'6) Realized Pricing'!#REF!</definedName>
    <definedName name="_RIV028a15b1d987479f8bd247bc4d82ecc9" hidden="1">#REF!</definedName>
    <definedName name="_RIV02af071d7b744ea9b489f34a79f48744" localSheetId="8" hidden="1">#REF!</definedName>
    <definedName name="_RIV02af071d7b744ea9b489f34a79f48744" hidden="1">#REF!</definedName>
    <definedName name="_RIV02eecb63d9d445a3b78fb4e6236802b6" localSheetId="8" hidden="1">'[7]G&amp;A'!#REF!</definedName>
    <definedName name="_RIV02eecb63d9d445a3b78fb4e6236802b6" hidden="1">'[7]G&amp;A'!#REF!</definedName>
    <definedName name="_RIV02eee2be5fb74ab2a16aef4543f3a1d8" localSheetId="1" hidden="1">#REF!</definedName>
    <definedName name="_RIV02eee2be5fb74ab2a16aef4543f3a1d8" localSheetId="8" hidden="1">#REF!</definedName>
    <definedName name="_RIV02eee2be5fb74ab2a16aef4543f3a1d8" localSheetId="2" hidden="1">#REF!</definedName>
    <definedName name="_RIV02eee2be5fb74ab2a16aef4543f3a1d8" hidden="1">#REF!</definedName>
    <definedName name="_RIV030b370d0bca4fe78d887349ab153fa9" localSheetId="1" hidden="1">#REF!</definedName>
    <definedName name="_RIV030b370d0bca4fe78d887349ab153fa9" localSheetId="8" hidden="1">#REF!</definedName>
    <definedName name="_RIV030b370d0bca4fe78d887349ab153fa9" localSheetId="2" hidden="1">#REF!</definedName>
    <definedName name="_RIV030b370d0bca4fe78d887349ab153fa9" hidden="1">#REF!</definedName>
    <definedName name="_RIV03185229e4e9444ab786622bbe553eb9" localSheetId="1" hidden="1">'3) Statements of Cash Flows'!#REF!</definedName>
    <definedName name="_RIV03185229e4e9444ab786622bbe553eb9" localSheetId="8"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8" hidden="1">'[7]G&amp;A'!#REF!</definedName>
    <definedName name="_RIV0332752303da47e8b29fc98d546c6751" hidden="1">'[7]G&amp;A'!#REF!</definedName>
    <definedName name="_RIV03382a05ae6a4b538ce99ee46601e304" localSheetId="8"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8" hidden="1">[7]LOE!#REF!</definedName>
    <definedName name="_RIV03ae3856fb8240ed86c145c85074d07d" hidden="1">[7]LOE!#REF!</definedName>
    <definedName name="_RIV03b5ec06c03444f0ad03812682276759" localSheetId="8" hidden="1">#REF!</definedName>
    <definedName name="_RIV03b5ec06c03444f0ad03812682276759" hidden="1">#REF!</definedName>
    <definedName name="_RIV03c740b64cf9460ba55437815d727d47" localSheetId="1" hidden="1">#REF!</definedName>
    <definedName name="_RIV03c740b64cf9460ba55437815d727d47" localSheetId="8" hidden="1">#REF!</definedName>
    <definedName name="_RIV03c740b64cf9460ba55437815d727d47" localSheetId="2" hidden="1">#REF!</definedName>
    <definedName name="_RIV03c740b64cf9460ba55437815d727d47" hidden="1">#REF!</definedName>
    <definedName name="_RIV03cc87e3894d45b69c4a33977ada48d5" localSheetId="8" hidden="1">#REF!</definedName>
    <definedName name="_RIV03cc87e3894d45b69c4a33977ada48d5" hidden="1">#REF!</definedName>
    <definedName name="_RIV03e785110d3949ddb4fb73aba6a52e10" localSheetId="8" hidden="1">#REF!</definedName>
    <definedName name="_RIV03e785110d3949ddb4fb73aba6a52e10" hidden="1">#REF!</definedName>
    <definedName name="_RIV03f2fc06d1ee4a5eaf5c51944bf7c7fa" hidden="1">#REF!</definedName>
    <definedName name="_RIV04273448fecd4e6b826ade2bb8e3e1c4" localSheetId="8" hidden="1">'[8]Key Measures'!#REF!</definedName>
    <definedName name="_RIV04273448fecd4e6b826ade2bb8e3e1c4" hidden="1">'[8]Key Measures'!#REF!</definedName>
    <definedName name="_RIV0429716d1ed2483083a123bfb33bbc64" localSheetId="1" hidden="1">#REF!</definedName>
    <definedName name="_RIV0429716d1ed2483083a123bfb33bbc64" localSheetId="8"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8" hidden="1">#REF!</definedName>
    <definedName name="_RIV0430a678ae9b469499e4d7055995439d" localSheetId="2" hidden="1">#REF!</definedName>
    <definedName name="_RIV0430a678ae9b469499e4d7055995439d" hidden="1">#REF!</definedName>
    <definedName name="_RIV044ba4502747409db976b76c28b32ff4" localSheetId="8"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8"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8" hidden="1">#REF!</definedName>
    <definedName name="_RIV049bd25ce3454809946a93049a93af32" localSheetId="2" hidden="1">#REF!</definedName>
    <definedName name="_RIV049bd25ce3454809946a93049a93af32" hidden="1">#REF!</definedName>
    <definedName name="_RIV04a13134b5e84478ae985dfcea8edd26" localSheetId="1" hidden="1">#REF!</definedName>
    <definedName name="_RIV04a13134b5e84478ae985dfcea8edd26" localSheetId="8" hidden="1">#REF!</definedName>
    <definedName name="_RIV04a13134b5e84478ae985dfcea8edd26" localSheetId="2" hidden="1">#REF!</definedName>
    <definedName name="_RIV04a13134b5e84478ae985dfcea8edd26" hidden="1">#REF!</definedName>
    <definedName name="_RIV04a6b294c8fc498fac2a792b4fa7b7a6" hidden="1">'10) Other Non-GAAP'!$7:$7</definedName>
    <definedName name="_RIV04b2ae17664f4ba9b398b2f255f337b2" hidden="1">#REF!</definedName>
    <definedName name="_RIV04cac918b12f4b5ebb82b190c1fb3220" localSheetId="8" hidden="1">#REF!</definedName>
    <definedName name="_RIV04cac918b12f4b5ebb82b190c1fb3220" hidden="1">#REF!</definedName>
    <definedName name="_RIV050d01c96394450e8b4852ec507332fe" localSheetId="1" hidden="1">#REF!</definedName>
    <definedName name="_RIV050d01c96394450e8b4852ec507332fe" localSheetId="8"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8" hidden="1">#REF!</definedName>
    <definedName name="_RIV052a55bf9ce04398973e04883e94bf34" localSheetId="2" hidden="1">#REF!</definedName>
    <definedName name="_RIV052a55bf9ce04398973e04883e94bf34" hidden="1">#REF!</definedName>
    <definedName name="_RIV053cf34bac614baf81a8625d11770576" localSheetId="8"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8"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8" hidden="1">'[7]M&amp;M'!#REF!</definedName>
    <definedName name="_RIV05c36e22b6d042e1bd668bc6fa93f24e" hidden="1">'[7]M&amp;M'!#REF!</definedName>
    <definedName name="_RIV05ce1e1f55be46e2a96ad2af5856e44c" localSheetId="8" hidden="1">#REF!</definedName>
    <definedName name="_RIV05ce1e1f55be46e2a96ad2af5856e44c" hidden="1">#REF!</definedName>
    <definedName name="_RIV05d45f7a74c143e788332780347a8e53" hidden="1">#REF!</definedName>
    <definedName name="_RIV05d926ba6eaf4980a416291ba2bfdb31" localSheetId="8"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8"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8"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8"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Earnings'!$14:$14</definedName>
    <definedName name="_RIV0630af66c6a342909bf390f59c1b4674" localSheetId="8" hidden="1">#REF!</definedName>
    <definedName name="_RIV0630af66c6a342909bf390f59c1b4674" localSheetId="2" hidden="1">'Supp. Info. for Earnings'!#REF!</definedName>
    <definedName name="_RIV0630af66c6a342909bf390f59c1b4674" hidden="1">#REF!</definedName>
    <definedName name="_RIV06349c46839b418f910a44b38597f4b9" localSheetId="8" hidden="1">'[7]Realized Prices'!#REF!</definedName>
    <definedName name="_RIV06349c46839b418f910a44b38597f4b9" hidden="1">'[7]Realized Prices'!#REF!</definedName>
    <definedName name="_RIV063938a2ac3146ce83b2e246d0e9c5fa" localSheetId="8"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8" hidden="1">'[7]Realized Prices'!#REF!</definedName>
    <definedName name="_RIV06758db3b7104c42a9955564c6773f30" hidden="1">'[7]Realized Prices'!#REF!</definedName>
    <definedName name="_RIV067b4f0f57454814affd3bcbb4bf0ed5" hidden="1">#REF!</definedName>
    <definedName name="_RIV069d206895ff44cd903cc2f608ecfd99" localSheetId="8" hidden="1">[7]Pricing!#REF!</definedName>
    <definedName name="_RIV069d206895ff44cd903cc2f608ecfd99" hidden="1">[7]Pricing!#REF!</definedName>
    <definedName name="_RIV06b0747dfd534bed80d389fa63f8b78b" hidden="1">'3) Statements of Cash Flows'!$42:$42</definedName>
    <definedName name="_RIV06c6c087e31a45fab56b540d92a300cd" localSheetId="1" hidden="1">#REF!</definedName>
    <definedName name="_RIV06c6c087e31a45fab56b540d92a300cd" localSheetId="8" hidden="1">#REF!</definedName>
    <definedName name="_RIV06c6c087e31a45fab56b540d92a300cd" localSheetId="2" hidden="1">#REF!</definedName>
    <definedName name="_RIV06c6c087e31a45fab56b540d92a300cd" hidden="1">#REF!</definedName>
    <definedName name="_RIV06d61a3d5f174a7485debd4a2bcb9425" localSheetId="8" hidden="1">#REF!</definedName>
    <definedName name="_RIV06d61a3d5f174a7485debd4a2bcb9425" hidden="1">#REF!</definedName>
    <definedName name="_RIV06dabad6a51c45358d3131f7a375a812" localSheetId="1" hidden="1">#REF!</definedName>
    <definedName name="_RIV06dabad6a51c45358d3131f7a375a812" localSheetId="8" hidden="1">#REF!</definedName>
    <definedName name="_RIV06dabad6a51c45358d3131f7a375a812" localSheetId="2" hidden="1">#REF!</definedName>
    <definedName name="_RIV06dabad6a51c45358d3131f7a375a812" hidden="1">#REF!</definedName>
    <definedName name="_RIV06fbd605264b4c978a2406d9fcea70e5" localSheetId="8" hidden="1">#REF!</definedName>
    <definedName name="_RIV06fbd605264b4c978a2406d9fcea70e5" hidden="1">#REF!</definedName>
    <definedName name="_RIV06fcb511cfcd4de6be0a3c0a4cddb427" localSheetId="1" hidden="1">#REF!</definedName>
    <definedName name="_RIV06fcb511cfcd4de6be0a3c0a4cddb427" localSheetId="8"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8"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8" hidden="1">#REF!</definedName>
    <definedName name="_RIV070a6eb522244b179daeddee767e1911" localSheetId="2" hidden="1">#REF!</definedName>
    <definedName name="_RIV070a6eb522244b179daeddee767e1911" hidden="1">#REF!</definedName>
    <definedName name="_RIV070b5e1043544c7ead8bec36be803b88" localSheetId="8"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8"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8" hidden="1">[7]LOE!#REF!</definedName>
    <definedName name="_RIV073001ae849a42f0967fa1fe7e0a7b8d" hidden="1">[7]LOE!#REF!</definedName>
    <definedName name="_RIV07360eef381847c29aea4b55b0d1d8e0" hidden="1">'3) Statements of Cash Flows'!$41:$41</definedName>
    <definedName name="_RIV0784b4a5768c49da93d7c63ccd879920" localSheetId="8" hidden="1">'4) Production'!#REF!</definedName>
    <definedName name="_RIV0784b4a5768c49da93d7c63ccd879920" hidden="1">'4) Production'!#REF!</definedName>
    <definedName name="_RIV07a38d6119c74aa98f19757574df9b0f" localSheetId="8" hidden="1">#REF!</definedName>
    <definedName name="_RIV07a38d6119c74aa98f19757574df9b0f" hidden="1">#REF!</definedName>
    <definedName name="_RIV07a4a0d305be459da2f04086cd83e643" localSheetId="1" hidden="1">#REF!</definedName>
    <definedName name="_RIV07a4a0d305be459da2f04086cd83e643" localSheetId="8"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8" hidden="1">'[7]M&amp;M'!#REF!</definedName>
    <definedName name="_RIV0817074c670c4559bdc7e241a4592fc6" hidden="1">'[7]M&amp;M'!#REF!</definedName>
    <definedName name="_RIV08194037bcd946f8abc091585460d552" localSheetId="8" hidden="1">'[5]Aggregate Fair Value'!#REF!</definedName>
    <definedName name="_RIV08194037bcd946f8abc091585460d552" hidden="1">'[5]Aggregate Fair Value'!#REF!</definedName>
    <definedName name="_RIV081bfe0bfbeb409989094644a3667139" localSheetId="8" hidden="1">'[8]Key Measures'!#REF!</definedName>
    <definedName name="_RIV081bfe0bfbeb409989094644a3667139" hidden="1">'[8]Key Measures'!#REF!</definedName>
    <definedName name="_RIV083fa219e3394b288ae0878a003fef02" localSheetId="1" hidden="1">#REF!</definedName>
    <definedName name="_RIV083fa219e3394b288ae0878a003fef02" localSheetId="8"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8"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8"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8" hidden="1">'[6]Segment Information'!#REF!</definedName>
    <definedName name="_RIV08af5081400b4882b23d273571609e21" hidden="1">'[6]Segment Information'!#REF!</definedName>
    <definedName name="_RIV08b5604e0ce34d0292800e9863f31b48" hidden="1">#REF!</definedName>
    <definedName name="_RIV08c30bceafbb4318aad7174401079668" localSheetId="8"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8"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8"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#REF!</definedName>
    <definedName name="_RIV08e653c6de824f8cac4b9e681fe74ff8" localSheetId="8" hidden="1">#REF!</definedName>
    <definedName name="_RIV08e653c6de824f8cac4b9e681fe74ff8" localSheetId="2" hidden="1">#REF!</definedName>
    <definedName name="_RIV08e653c6de824f8cac4b9e681fe74ff8" hidden="1">#REF!</definedName>
    <definedName name="_RIV090dde5c95534657a293f1ce0294bf64" localSheetId="1" hidden="1">#REF!</definedName>
    <definedName name="_RIV090dde5c95534657a293f1ce0294bf64" localSheetId="8"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8" hidden="1">#REF!</definedName>
    <definedName name="_RIV0930f9d5b838439e82a829606c2ac774" localSheetId="2" hidden="1">#REF!</definedName>
    <definedName name="_RIV0930f9d5b838439e82a829606c2ac774" hidden="1">#REF!</definedName>
    <definedName name="_RIV0937ff7463684d20b63cf622c4a5f6e7" localSheetId="8" hidden="1">'3) Statements of Cash Flows'!#REF!</definedName>
    <definedName name="_RIV0937ff7463684d20b63cf622c4a5f6e7" hidden="1">'3) Statements of Cash Flows'!#REF!</definedName>
    <definedName name="_RIV0960cfc964bb4bb1bf6b3eec42f94693" localSheetId="8" hidden="1">#REF!</definedName>
    <definedName name="_RIV0960cfc964bb4bb1bf6b3eec42f94693" hidden="1">#REF!</definedName>
    <definedName name="_RIV0961c537fbf44b4792a7b8bc59370c1d" hidden="1">#REF!</definedName>
    <definedName name="_RIV098eebe835b84dd7b52161147af62ee1" localSheetId="8" hidden="1">#REF!</definedName>
    <definedName name="_RIV098eebe835b84dd7b52161147af62ee1" hidden="1">#REF!</definedName>
    <definedName name="_RIV09a28eb2dd454c2cba3a2d75e94df190" localSheetId="1" hidden="1">'1) Statements of Earnings'!#REF!</definedName>
    <definedName name="_RIV09a28eb2dd454c2cba3a2d75e94df190" localSheetId="8"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8" hidden="1">#REF!</definedName>
    <definedName name="_RIV09f36ebbe0e54baa8f2d20195e48ca18" hidden="1">#REF!</definedName>
    <definedName name="_RIV09f871c516b24120b34bcecef4bef431" hidden="1">#REF!</definedName>
    <definedName name="_RIV0a0967201e81404aa69dd9838ee3c0cf" localSheetId="8" hidden="1">#REF!</definedName>
    <definedName name="_RIV0a0967201e81404aa69dd9838ee3c0cf" hidden="1">#REF!</definedName>
    <definedName name="_RIV0a0eb69e1cb74e1f99c9ff1137437b59" localSheetId="1" hidden="1">'1) Statements of Earnings'!#REF!</definedName>
    <definedName name="_RIV0a0eb69e1cb74e1f99c9ff1137437b59" localSheetId="8"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8" hidden="1">#REF!</definedName>
    <definedName name="_RIV0a1e679929bd432b9738f67fc5df65a1" localSheetId="2" hidden="1">#REF!</definedName>
    <definedName name="_RIV0a1e679929bd432b9738f67fc5df65a1" hidden="1">#REF!</definedName>
    <definedName name="_RIV0a212b543a164d80bc81d30b6128e07b" localSheetId="8"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8" hidden="1">#REF!</definedName>
    <definedName name="_RIV0a3c34f5b4e44bd89e5eb990e49b2a19" localSheetId="2" hidden="1">#REF!</definedName>
    <definedName name="_RIV0a3c34f5b4e44bd89e5eb990e49b2a19" hidden="1">#REF!</definedName>
    <definedName name="_RIV0a49c5fd4be54fa0949c946a85c1fac8" localSheetId="8"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8"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8" hidden="1">'[7]Realized Prices'!#REF!</definedName>
    <definedName name="_RIV0ab10aa1ba3d48a082b40c6c16524f35" hidden="1">'[7]Realized Prices'!#REF!</definedName>
    <definedName name="_RIV0aec155c5e15440cb1bad30617de446a" localSheetId="8" hidden="1">#REF!</definedName>
    <definedName name="_RIV0aec155c5e15440cb1bad30617de446a" hidden="1">#REF!</definedName>
    <definedName name="_RIV0af5e2f0a99d406091eedd3c3463f9d5" hidden="1">#REF!</definedName>
    <definedName name="_RIV0b0bab35ed284ea79c57fbea1c51b1db" localSheetId="8" hidden="1">#REF!</definedName>
    <definedName name="_RIV0b0bab35ed284ea79c57fbea1c51b1db" hidden="1">#REF!</definedName>
    <definedName name="_RIV0b0f5a4c3ac4494dbde2871a103fb36d" localSheetId="1" hidden="1">'[10]Devon key properties'!#REF!</definedName>
    <definedName name="_RIV0b0f5a4c3ac4494dbde2871a103fb36d" localSheetId="8"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8"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8" hidden="1">#REF!</definedName>
    <definedName name="_RIV0b4ba127f60944239b4407897e616a2d" localSheetId="2" hidden="1">'Supp. Info. for Earnings'!#REF!</definedName>
    <definedName name="_RIV0b4ba127f60944239b4407897e616a2d" hidden="1">#REF!</definedName>
    <definedName name="_RIV0b6abe9f4942406d88274846172c51a2" localSheetId="8" hidden="1">#REF!</definedName>
    <definedName name="_RIV0b6abe9f4942406d88274846172c51a2" hidden="1">#REF!</definedName>
    <definedName name="_RIV0b6cf5c0822b4565ad9d66927b9d4c3a" hidden="1">'3) Statements of Cash Flows'!$20:$20</definedName>
    <definedName name="_RIV0b73a51099bf40caacca758b7ee67104" localSheetId="8" hidden="1">'[8]Key Measures'!#REF!</definedName>
    <definedName name="_RIV0b73a51099bf40caacca758b7ee67104" hidden="1">'[8]Key Measures'!#REF!</definedName>
    <definedName name="_RIV0b7cb38f0b404ade8c033f748b6013db" localSheetId="8"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8"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8"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8"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'10) Other Non-GAAP'!#REF!</definedName>
    <definedName name="_RIV0c8c014ffef14b8fa4bb7acdc6c74b3b" localSheetId="8" hidden="1">'10) Other Non-GAAP'!#REF!</definedName>
    <definedName name="_RIV0c8c014ffef14b8fa4bb7acdc6c74b3b" localSheetId="2" hidden="1">'10) Other Non-GAAP'!#REF!</definedName>
    <definedName name="_RIV0c8c014ffef14b8fa4bb7acdc6c74b3b" hidden="1">'10) Other Non-GAAP'!#REF!</definedName>
    <definedName name="_RIV0c9e248f2e1949b4ae49b25297fedf65" localSheetId="1" hidden="1">#REF!</definedName>
    <definedName name="_RIV0c9e248f2e1949b4ae49b25297fedf65" localSheetId="8"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8"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8" hidden="1">#REF!</definedName>
    <definedName name="_RIV0cd4569d26244bdf98bcec0f785ae685" localSheetId="2" hidden="1">#REF!</definedName>
    <definedName name="_RIV0cd4569d26244bdf98bcec0f785ae685" hidden="1">#REF!</definedName>
    <definedName name="_RIV0cd9d313cf2c481d8803c7bb37deefdc" localSheetId="8" hidden="1">'[6]Segment Information'!#REF!</definedName>
    <definedName name="_RIV0cd9d313cf2c481d8803c7bb37deefdc" hidden="1">'[6]Segment Information'!#REF!</definedName>
    <definedName name="_RIV0d1a8a2542cd4339aa7736297a05496f" localSheetId="8" hidden="1">#REF!</definedName>
    <definedName name="_RIV0d1a8a2542cd4339aa7736297a05496f" hidden="1">#REF!</definedName>
    <definedName name="_RIV0d48a2d46980415a8a579c6fc27daa5f" localSheetId="8" hidden="1">'[7]Production and property taxes'!#REF!</definedName>
    <definedName name="_RIV0d48a2d46980415a8a579c6fc27daa5f" hidden="1">'[7]Production and property taxes'!#REF!</definedName>
    <definedName name="_RIV0d4f45f15dd34c979146c451e79216b1" localSheetId="8" hidden="1">'[5]Share Based Comp. Disclosure'!#REF!</definedName>
    <definedName name="_RIV0d4f45f15dd34c979146c451e79216b1" hidden="1">'[5]Share Based Comp. Disclosure'!#REF!</definedName>
    <definedName name="_RIV0d8ca611dc204ee6b8f0574e61fa50bf" hidden="1">'3) Statements of Cash Flows'!$9:$9</definedName>
    <definedName name="_RIV0d907f28a2814cc6ad7e4498eb7e5f49" localSheetId="8" hidden="1">#REF!</definedName>
    <definedName name="_RIV0d907f28a2814cc6ad7e4498eb7e5f49" hidden="1">#REF!</definedName>
    <definedName name="_RIV0d92019831ba4ab7ad07549e54d7743e" hidden="1">#REF!</definedName>
    <definedName name="_RIV0d9f4b9914f747eeac49b05a1f46caa2" localSheetId="8" hidden="1">#REF!</definedName>
    <definedName name="_RIV0d9f4b9914f747eeac49b05a1f46caa2" hidden="1">#REF!</definedName>
    <definedName name="_RIV0dab3cc82a9f4996af4c9bb6d012bde4" localSheetId="8" hidden="1">#REF!</definedName>
    <definedName name="_RIV0dab3cc82a9f4996af4c9bb6d012bde4" hidden="1">#REF!</definedName>
    <definedName name="_RIV0dc770c239fd4b6493d681dd8c744479" hidden="1">#REF!</definedName>
    <definedName name="_RIV0dd33504354042f0a095e74bd4eba4f7" localSheetId="8"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8" hidden="1">#REF!</definedName>
    <definedName name="_RIV0df990fb967046139e14a5c751e2bcba" localSheetId="2" hidden="1">'Supp. Info. for Earnings'!#REF!</definedName>
    <definedName name="_RIV0df990fb967046139e14a5c751e2bcba" hidden="1">#REF!</definedName>
    <definedName name="_RIV0dfce849b8944563850aac9471c8b24e" localSheetId="8" hidden="1">'[5]Share Based Comp. Disclosure'!#REF!</definedName>
    <definedName name="_RIV0dfce849b8944563850aac9471c8b24e" hidden="1">'[5]Share Based Comp. Disclosure'!#REF!</definedName>
    <definedName name="_RIV0e056fb668794e079b776a2a0b6737b3" hidden="1">'3) Statements of Cash Flows'!$39:$39</definedName>
    <definedName name="_RIV0e0bb72234c144428871b44d4b5c8756" localSheetId="1" hidden="1">'[9]Restructuring Costs'!#REF!</definedName>
    <definedName name="_RIV0e0bb72234c144428871b44d4b5c8756" localSheetId="8"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8" hidden="1">#REF!</definedName>
    <definedName name="_RIV0e56b0b5703b46d49e33211a26f3a96f" hidden="1">#REF!</definedName>
    <definedName name="_RIV0e56b6b1ca6149478cefd4433a45c9ec" localSheetId="1" hidden="1">#REF!</definedName>
    <definedName name="_RIV0e56b6b1ca6149478cefd4433a45c9ec" localSheetId="8"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8"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8"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8"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8"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8"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8"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8"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8"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8" hidden="1">'[7]Income taxes'!#REF!</definedName>
    <definedName name="_RIV0f9a25d463324177a3e2b4cbf88c23a7" hidden="1">'[7]Income taxes'!#REF!</definedName>
    <definedName name="_RIV0f9d363cdbb4400987bc2bc04f94e50f" hidden="1">'4) Production'!$29:$29</definedName>
    <definedName name="_RIV0fc20ff3ec6e4ec0b3e5f9305177d04d" localSheetId="1" hidden="1">'1) Statements of Earnings'!#REF!</definedName>
    <definedName name="_RIV0fc20ff3ec6e4ec0b3e5f9305177d04d" localSheetId="8"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8" hidden="1">#REF!</definedName>
    <definedName name="_RIV0fdfc6f4b54d4e92a75e6d73dda64923" localSheetId="2" hidden="1">#REF!</definedName>
    <definedName name="_RIV0fdfc6f4b54d4e92a75e6d73dda64923" hidden="1">#REF!</definedName>
    <definedName name="_RIV0fe2c84e4ae9463b88deae7a3a9202b5" localSheetId="8"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8" hidden="1">'7) Asset Margin'!#REF!</definedName>
    <definedName name="_RIV100d630ed5cd43c394001211b517af53" hidden="1">'6) Realized Pricing'!#REF!</definedName>
    <definedName name="_RIV101112abe1934323bd741419ba6c830a" localSheetId="1" hidden="1">#REF!</definedName>
    <definedName name="_RIV101112abe1934323bd741419ba6c830a" localSheetId="8" hidden="1">#REF!</definedName>
    <definedName name="_RIV101112abe1934323bd741419ba6c830a" localSheetId="2"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8"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'10) Other Non-GAAP'!#REF!</definedName>
    <definedName name="_RIV10b48342a53f4e6692aae3d76db2bd92" localSheetId="8" hidden="1">'10) Other Non-GAAP'!#REF!</definedName>
    <definedName name="_RIV10b48342a53f4e6692aae3d76db2bd92" localSheetId="2" hidden="1">'10) Other Non-GAAP'!#REF!</definedName>
    <definedName name="_RIV10b48342a53f4e6692aae3d76db2bd92" hidden="1">'10) Other Non-GAAP'!#REF!</definedName>
    <definedName name="_RIV10c13d64ae4544d0a7210aeee92eb923" hidden="1">#REF!</definedName>
    <definedName name="_RIV10db68bd903849f3a498b16a20e6cc63" localSheetId="1" hidden="1">#REF!</definedName>
    <definedName name="_RIV10db68bd903849f3a498b16a20e6cc63" localSheetId="8"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8" hidden="1">[7]Derivatives!#REF!</definedName>
    <definedName name="_RIV11167b61c4794e6cbea43cfbfbec7971" hidden="1">[7]Derivatives!#REF!</definedName>
    <definedName name="_RIV111bcdf912564905b41e21720ae2e075" localSheetId="1" hidden="1">#REF!</definedName>
    <definedName name="_RIV111bcdf912564905b41e21720ae2e075" localSheetId="8"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8" hidden="1">#REF!</definedName>
    <definedName name="_RIV1130fbece1dd4bab95c89f50003b347b" hidden="1">#REF!</definedName>
    <definedName name="_RIV113d4588d15e45cd9169471e7e5d7b86" localSheetId="1" hidden="1">#REF!</definedName>
    <definedName name="_RIV113d4588d15e45cd9169471e7e5d7b86" localSheetId="8"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8" hidden="1">'[7]Realized Prices'!#REF!</definedName>
    <definedName name="_RIV115c42f70b9d472ba458eb8715d737a1" hidden="1">'[7]Realized Prices'!#REF!</definedName>
    <definedName name="_RIV1165935de1664c8aa9d000de9ac1b1cf" localSheetId="8" hidden="1">#REF!</definedName>
    <definedName name="_RIV1165935de1664c8aa9d000de9ac1b1cf" hidden="1">#REF!</definedName>
    <definedName name="_RIV116c5ef21634438b9c1f20083d6b3e80" localSheetId="8"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8"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8" hidden="1">#REF!</definedName>
    <definedName name="_RIV11e63aa59f024f8fa435491fa57d44fe" hidden="1">#REF!</definedName>
    <definedName name="_RIV11eccb724cf146c8a76fe940dc7b9940" localSheetId="8" hidden="1">#REF!</definedName>
    <definedName name="_RIV11eccb724cf146c8a76fe940dc7b9940" hidden="1">#REF!</definedName>
    <definedName name="_RIV11fbd833c9ff48f987197b8f931a00fc" hidden="1">#REF!</definedName>
    <definedName name="_RIV120e142d45bd4d7aa503cc246217e203" localSheetId="8"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8" hidden="1">#REF!</definedName>
    <definedName name="_RIV1233e2c207244540a62fd6f575fba5f6" localSheetId="2" hidden="1">#REF!</definedName>
    <definedName name="_RIV1233e2c207244540a62fd6f575fba5f6" hidden="1">#REF!</definedName>
    <definedName name="_RIV1239a6c34c894d0db582322107e676bf" localSheetId="8" hidden="1">#REF!</definedName>
    <definedName name="_RIV1239a6c34c894d0db582322107e676bf" hidden="1">#REF!</definedName>
    <definedName name="_RIV1263dcfef1834442883acbf4a574362d" localSheetId="8"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8"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8" hidden="1">#REF!</definedName>
    <definedName name="_RIV12c558fafd814ea09df8218d0d70be41" hidden="1">#REF!</definedName>
    <definedName name="_RIV12d81fe470b142a89e89a32605a9c4de" localSheetId="8"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8" hidden="1">#REF!</definedName>
    <definedName name="_RIV12f957fd19084b7a9116d77491070f53" hidden="1">#REF!</definedName>
    <definedName name="_RIV12fe42cd037b455fa9c8b7947fbd15a5" hidden="1">'3) Statements of Cash Flows'!#REF!</definedName>
    <definedName name="_RIV1325aff09c9e497996bf52cc92844e81" localSheetId="8" hidden="1">'7) Asset Margin'!#REF!</definedName>
    <definedName name="_RIV1325aff09c9e497996bf52cc92844e81" hidden="1">'6) Realized Pricing'!#REF!</definedName>
    <definedName name="_RIV132eb07d366244f8b464ec01594680d5" localSheetId="1" hidden="1">#REF!</definedName>
    <definedName name="_RIV132eb07d366244f8b464ec01594680d5" localSheetId="8"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8"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8" hidden="1">#REF!</definedName>
    <definedName name="_RIV1347bdce43f34723b99353d8e1d27e2b" localSheetId="2" hidden="1">#REF!</definedName>
    <definedName name="_RIV1347bdce43f34723b99353d8e1d27e2b" hidden="1">#REF!</definedName>
    <definedName name="_RIV1350d349da98483196d266c012a16462" localSheetId="8" hidden="1">'[7]Net financing costs'!#REF!</definedName>
    <definedName name="_RIV1350d349da98483196d266c012a16462" hidden="1">'[7]Net financing costs'!#REF!</definedName>
    <definedName name="_RIV136669f9e83448d3a574cd763a5eb51e" hidden="1">#REF!</definedName>
    <definedName name="_RIV136e3b4f465243c89a34a4b7d01aa4b2" localSheetId="8" hidden="1">'[6]Segment Information'!#REF!</definedName>
    <definedName name="_RIV136e3b4f465243c89a34a4b7d01aa4b2" hidden="1">'[6]Segment Information'!#REF!</definedName>
    <definedName name="_RIV1374bf8ca4214fb1b7edacdba38920a0" hidden="1">#REF!</definedName>
    <definedName name="_RIV13750148a6714336955db02445dd084e" localSheetId="8" hidden="1">'7) Asset Margin'!#REF!</definedName>
    <definedName name="_RIV13750148a6714336955db02445dd084e" hidden="1">'6) Realized Pricing'!#REF!</definedName>
    <definedName name="_RIV137d3d1eb2fc4f1a820f7fe206294862" localSheetId="1" hidden="1">[9]Production!#REF!</definedName>
    <definedName name="_RIV137d3d1eb2fc4f1a820f7fe206294862" localSheetId="8"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8" hidden="1">'[6]Segment Information'!#REF!</definedName>
    <definedName name="_RIV138696412458451ba6c767c065ae75dc" hidden="1">'[6]Segment Information'!#REF!</definedName>
    <definedName name="_RIV13ce0ed25f0a4ee9867df7e50cb4bba9" localSheetId="8" hidden="1">'[8]Key Measures'!#REF!</definedName>
    <definedName name="_RIV13ce0ed25f0a4ee9867df7e50cb4bba9" hidden="1">'[8]Key Measures'!#REF!</definedName>
    <definedName name="_RIV13ea3885495b42e7800dceabb9c205ba" hidden="1">'4) Production'!$13:$13</definedName>
    <definedName name="_RIV13ede4f958ca4ca7b6152ba588285447" localSheetId="1" hidden="1">'1) Statements of Earnings'!#REF!</definedName>
    <definedName name="_RIV13ede4f958ca4ca7b6152ba588285447" localSheetId="8"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8"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8"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8" hidden="1">#REF!</definedName>
    <definedName name="_RIV14162eb626264cb28d3ca473e0d33b15" localSheetId="2" hidden="1">#REF!</definedName>
    <definedName name="_RIV14162eb626264cb28d3ca473e0d33b15" hidden="1">#REF!</definedName>
    <definedName name="_RIV142a14911dec44c19b5b9ff93d5f3aa6" localSheetId="8" hidden="1">'4) Production'!#REF!</definedName>
    <definedName name="_RIV142a14911dec44c19b5b9ff93d5f3aa6" hidden="1">'4) Production'!#REF!</definedName>
    <definedName name="_RIV14304d974c2b4cebb4583c7d5e93b8b7" localSheetId="8" hidden="1">'[7]Realized Prices'!#REF!</definedName>
    <definedName name="_RIV14304d974c2b4cebb4583c7d5e93b8b7" hidden="1">'[7]Realized Prices'!#REF!</definedName>
    <definedName name="_RIV14324533135f40e796587d93b600b7bd" localSheetId="8"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8" hidden="1">#REF!</definedName>
    <definedName name="_RIV1466aebce2dc45ae9800f035c01c6396" localSheetId="2" hidden="1">#REF!</definedName>
    <definedName name="_RIV1466aebce2dc45ae9800f035c01c6396" hidden="1">#REF!</definedName>
    <definedName name="_RIV14692235931440ec9b30626ae2ab28dd" localSheetId="8" hidden="1">'7) Asset Margin'!#REF!</definedName>
    <definedName name="_RIV14692235931440ec9b30626ae2ab28dd" hidden="1">'6) Realized Pricing'!#REF!</definedName>
    <definedName name="_RIV148505d5e564474f931641a41cc96b3a" hidden="1">#REF!</definedName>
    <definedName name="_RIV14a8b877380c49c49676090c5e0c2758" localSheetId="8" hidden="1">'[7]M&amp;M'!#REF!</definedName>
    <definedName name="_RIV14a8b877380c49c49676090c5e0c2758" hidden="1">'[7]M&amp;M'!#REF!</definedName>
    <definedName name="_RIV14b552e492f74dcf938b259d02f67c92" localSheetId="1" hidden="1">#REF!</definedName>
    <definedName name="_RIV14b552e492f74dcf938b259d02f67c92" localSheetId="8"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8" hidden="1">#REF!</definedName>
    <definedName name="_RIV14dcc0fcbd554343a9e75a4efd005de5" localSheetId="2" hidden="1">#REF!</definedName>
    <definedName name="_RIV14dcc0fcbd554343a9e75a4efd005de5" hidden="1">#REF!</definedName>
    <definedName name="_RIV14e42bce66684d26acb1c70f4899dcb6" hidden="1">#REF!</definedName>
    <definedName name="_RIV14ee2eafec07412cbeb627d771184491" localSheetId="8"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8" hidden="1">'7) Asset Margin'!#REF!</definedName>
    <definedName name="_RIV15076d5fc8204950909c3321a8b8dc99" hidden="1">'6) Realized Pricing'!#REF!</definedName>
    <definedName name="_RIV152493a88d1141c4b642f47bd8434613" localSheetId="8" hidden="1">'3) Statements of Cash Flows'!#REF!</definedName>
    <definedName name="_RIV152493a88d1141c4b642f47bd8434613" hidden="1">'3) Statements of Cash Flows'!#REF!</definedName>
    <definedName name="_RIV1557b2260f09475cbf3a5c2f4759b3b9" hidden="1">'10) Other Non-GAAP'!#REF!</definedName>
    <definedName name="_RIV155a5af22c47472d8f4502ded405baa9" localSheetId="8" hidden="1">'[8]Key Measures'!#REF!</definedName>
    <definedName name="_RIV155a5af22c47472d8f4502ded405baa9" hidden="1">'[8]Key Measures'!#REF!</definedName>
    <definedName name="_RIV158ac43e03c6409784e3373be24de7cc" localSheetId="8" hidden="1">#REF!</definedName>
    <definedName name="_RIV158ac43e03c6409784e3373be24de7cc" hidden="1">#REF!</definedName>
    <definedName name="_RIV158fcf23adb145679b443787d436d494" localSheetId="1" hidden="1">#REF!</definedName>
    <definedName name="_RIV158fcf23adb145679b443787d436d494" localSheetId="8" hidden="1">#REF!</definedName>
    <definedName name="_RIV158fcf23adb145679b443787d436d494" localSheetId="2" hidden="1">#REF!</definedName>
    <definedName name="_RIV158fcf23adb145679b443787d436d494" hidden="1">#REF!</definedName>
    <definedName name="_RIV15b425803e08418482335c1dbab57c22" localSheetId="8" hidden="1">'[8]Key Measures'!#REF!</definedName>
    <definedName name="_RIV15b425803e08418482335c1dbab57c22" hidden="1">'[8]Key Measures'!#REF!</definedName>
    <definedName name="_RIV15c4c0ef81024c099b8f31ed5699eee3" hidden="1">#REF!</definedName>
    <definedName name="_RIV15cf8ae91eba49cc918f47f537304cfa" localSheetId="8" hidden="1">#REF!</definedName>
    <definedName name="_RIV15cf8ae91eba49cc918f47f537304cfa" hidden="1">#REF!</definedName>
    <definedName name="_RIV15d42a2ecebb4a1eb55c3b5297f44f31" localSheetId="8" hidden="1">#REF!</definedName>
    <definedName name="_RIV15d42a2ecebb4a1eb55c3b5297f44f31" hidden="1">#REF!</definedName>
    <definedName name="_RIV15d916c2c0744b659a212b0e6f5784d5" localSheetId="8" hidden="1">#REF!</definedName>
    <definedName name="_RIV15d916c2c0744b659a212b0e6f5784d5" hidden="1">#REF!</definedName>
    <definedName name="_RIV15fdbfa336464985ba42f0b56bce242c" localSheetId="1" hidden="1">'1) Statements of Earnings'!$12:$12</definedName>
    <definedName name="_RIV15fdbfa336464985ba42f0b56bce242c" localSheetId="8"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8"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8"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8" hidden="1">#REF!</definedName>
    <definedName name="_RIV161ece5dbe9841e78436ec6da6744835" localSheetId="2" hidden="1">#REF!</definedName>
    <definedName name="_RIV161ece5dbe9841e78436ec6da6744835" hidden="1">#REF!</definedName>
    <definedName name="_RIV162a69c18b9344819d985bb15823a1f5" localSheetId="8" hidden="1">#REF!</definedName>
    <definedName name="_RIV162a69c18b9344819d985bb15823a1f5" hidden="1">#REF!</definedName>
    <definedName name="_RIV163aaa3df1114e90927fc39dc654fc6a" localSheetId="8"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8"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8"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8"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8" hidden="1">#REF!</definedName>
    <definedName name="_RIV1695ce242cd8418fb084ca4cacbfa849" hidden="1">#REF!</definedName>
    <definedName name="_RIV16b3add218324c318b8eb3d5b27f6972" localSheetId="1" hidden="1">#REF!</definedName>
    <definedName name="_RIV16b3add218324c318b8eb3d5b27f6972" localSheetId="8" hidden="1">#REF!</definedName>
    <definedName name="_RIV16b3add218324c318b8eb3d5b27f6972" localSheetId="2" hidden="1">#REF!</definedName>
    <definedName name="_RIV16b3add218324c318b8eb3d5b27f6972" hidden="1">#REF!</definedName>
    <definedName name="_RIV16b585e254e948969c98375fe3e017a2" localSheetId="8" hidden="1">'[7]DD&amp;A'!#REF!</definedName>
    <definedName name="_RIV16b585e254e948969c98375fe3e017a2" hidden="1">'[7]DD&amp;A'!#REF!</definedName>
    <definedName name="_RIV16ca4ef483124702ae499bb28ab25753" localSheetId="8" hidden="1">'2) Balance Sheets'!#REF!</definedName>
    <definedName name="_RIV16ca4ef483124702ae499bb28ab25753" hidden="1">'2) Balance Sheets'!#REF!</definedName>
    <definedName name="_RIV16d853e66f514dcf88b72917aedcf8f8" localSheetId="8"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8"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8" hidden="1">#REF!</definedName>
    <definedName name="_RIV1700727aa8c241cb9ad413dc4ee9f833" localSheetId="2" hidden="1">#REF!</definedName>
    <definedName name="_RIV1700727aa8c241cb9ad413dc4ee9f833" hidden="1">#REF!</definedName>
    <definedName name="_RIV1700e0dc257041b183a6cc9ff718df38" localSheetId="8"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8" hidden="1">'[6]Segment Information'!#REF!</definedName>
    <definedName name="_RIV1721ae6d0ca84e35afe8c8331c3b4768" hidden="1">'[6]Segment Information'!#REF!</definedName>
    <definedName name="_RIV174a608c286447c1b026f5401c0c2a33" localSheetId="8" hidden="1">#REF!</definedName>
    <definedName name="_RIV174a608c286447c1b026f5401c0c2a33" hidden="1">#REF!</definedName>
    <definedName name="_RIV176ffa5f26d24ea7b0cbed67eb46f08f" localSheetId="1" hidden="1">#REF!</definedName>
    <definedName name="_RIV176ffa5f26d24ea7b0cbed67eb46f08f" localSheetId="8" hidden="1">#REF!</definedName>
    <definedName name="_RIV176ffa5f26d24ea7b0cbed67eb46f08f" localSheetId="2" hidden="1">#REF!</definedName>
    <definedName name="_RIV176ffa5f26d24ea7b0cbed67eb46f08f" hidden="1">#REF!</definedName>
    <definedName name="_RIV17933de074454aa88844d8a119fdf3a0" localSheetId="8" hidden="1">'7) Asset Margin'!#REF!</definedName>
    <definedName name="_RIV17933de074454aa88844d8a119fdf3a0" hidden="1">'6) Realized Pricing'!#REF!</definedName>
    <definedName name="_RIV179805dac2ae495e8f70261c01ff5d03" localSheetId="1" hidden="1">#REF!</definedName>
    <definedName name="_RIV179805dac2ae495e8f70261c01ff5d03" localSheetId="8"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8"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8" hidden="1">#REF!</definedName>
    <definedName name="_RIV17fc5377b85a4e8bbbd1b8d00cc92747" localSheetId="2" hidden="1">#REF!</definedName>
    <definedName name="_RIV17fc5377b85a4e8bbbd1b8d00cc92747" hidden="1">#REF!</definedName>
    <definedName name="_RIV183267617a9e49f4a7452b38d3f243ae" localSheetId="8"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8"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8" hidden="1">#REF!</definedName>
    <definedName name="_RIV1878352d88b64db7920eb10836b48ebd" hidden="1">#REF!</definedName>
    <definedName name="_RIV1891cbe685854ffe80b18659758baad4" hidden="1">#REF!</definedName>
    <definedName name="_RIV18a3b8471cf54ab8bbaa8b266ebfcd52" hidden="1">'5) Capital Expenditures'!$31:$31</definedName>
    <definedName name="_RIV18b044633fc84695b541f7c32c3d7e63" hidden="1">#REF!</definedName>
    <definedName name="_RIV18bf5055f69443878d391e95ed055bd7" localSheetId="8" hidden="1">'[7]G&amp;A'!#REF!</definedName>
    <definedName name="_RIV18bf5055f69443878d391e95ed055bd7" hidden="1">'[7]G&amp;A'!#REF!</definedName>
    <definedName name="_RIV18d581ac8dfc441faf4c559808ed3bc2" localSheetId="1" hidden="1">#REF!</definedName>
    <definedName name="_RIV18d581ac8dfc441faf4c559808ed3bc2" localSheetId="8" hidden="1">#REF!</definedName>
    <definedName name="_RIV18d581ac8dfc441faf4c559808ed3bc2" localSheetId="2" hidden="1">#REF!</definedName>
    <definedName name="_RIV18d581ac8dfc441faf4c559808ed3bc2" hidden="1">#REF!</definedName>
    <definedName name="_RIV18e5d9b01d654a1dae4c98315c3d1d12" localSheetId="8"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8"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8" hidden="1">#REF!</definedName>
    <definedName name="_RIV1942ecde045b4ef797fd63409704d856" localSheetId="2" hidden="1">#REF!</definedName>
    <definedName name="_RIV1942ecde045b4ef797fd63409704d856" hidden="1">#REF!</definedName>
    <definedName name="_RIV1967a338fe354d67b8cbad5de67738ea" localSheetId="8"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8"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8"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8" hidden="1">#REF!</definedName>
    <definedName name="_RIV19f5d5f46eda4aab896ee0ad02c94da7" hidden="1">#REF!</definedName>
    <definedName name="_RIV19fba90beb324db4ab1d9165b975933e" localSheetId="8" hidden="1">#REF!</definedName>
    <definedName name="_RIV19fba90beb324db4ab1d9165b975933e" hidden="1">#REF!</definedName>
    <definedName name="_RIV1a0090638f614589a6b097ad76571faf" hidden="1">'3) Statements of Cash Flows'!$29:$29</definedName>
    <definedName name="_RIV1a21ae5159644054bd19c7ab8a646fb2" localSheetId="8" hidden="1">#REF!</definedName>
    <definedName name="_RIV1a21ae5159644054bd19c7ab8a646fb2" hidden="1">#REF!</definedName>
    <definedName name="_RIV1a25c5171aa8417c98c634c9fbd59051" localSheetId="1" hidden="1">#REF!</definedName>
    <definedName name="_RIV1a25c5171aa8417c98c634c9fbd59051" localSheetId="8"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8"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8"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8"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8"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8"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8"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8"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8" hidden="1">#REF!</definedName>
    <definedName name="_RIV1bfa04a1fdb7429eaed76a4f19317b9a" localSheetId="2" hidden="1">#REF!</definedName>
    <definedName name="_RIV1bfa04a1fdb7429eaed76a4f19317b9a" hidden="1">#REF!</definedName>
    <definedName name="_RIV1c079f6a66d6440bb3655227f756e4f7" localSheetId="1" hidden="1">#REF!</definedName>
    <definedName name="_RIV1c079f6a66d6440bb3655227f756e4f7" localSheetId="8" hidden="1">#REF!</definedName>
    <definedName name="_RIV1c079f6a66d6440bb3655227f756e4f7" localSheetId="2" hidden="1">#REF!</definedName>
    <definedName name="_RIV1c079f6a66d6440bb3655227f756e4f7" hidden="1">#REF!</definedName>
    <definedName name="_RIV1c1b321c03654f0587e27db3fecff603" localSheetId="8"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8" hidden="1">#REF!</definedName>
    <definedName name="_RIV1c25349ba76e4144b8159db9f488fe3e" localSheetId="2" hidden="1">#REF!</definedName>
    <definedName name="_RIV1c25349ba76e4144b8159db9f488fe3e" hidden="1">#REF!</definedName>
    <definedName name="_RIV1c4f8760d8b84ea4961fe58345083a11" localSheetId="8" hidden="1">'[7]Realized Prices'!#REF!</definedName>
    <definedName name="_RIV1c4f8760d8b84ea4961fe58345083a11" hidden="1">'[7]Realized Prices'!#REF!</definedName>
    <definedName name="_RIV1c5e6c2ddf014e29b3e0e3fffd4d7508" hidden="1">#REF!</definedName>
    <definedName name="_RIV1ca280e3ad46433e907c24047aaebfad" localSheetId="8" hidden="1">#REF!</definedName>
    <definedName name="_RIV1ca280e3ad46433e907c24047aaebfad" hidden="1">#REF!</definedName>
    <definedName name="_RIV1ca9ceb2cd3d4743ac9ec90238b33516" localSheetId="1" hidden="1">'5) Capital Expenditures'!#REF!</definedName>
    <definedName name="_RIV1ca9ceb2cd3d4743ac9ec90238b33516" localSheetId="8"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8" hidden="1">#REF!</definedName>
    <definedName name="_RIV1cb68c9a58e8473e81c343b76d824e95" localSheetId="2" hidden="1">#REF!</definedName>
    <definedName name="_RIV1cb68c9a58e8473e81c343b76d824e95" hidden="1">#REF!</definedName>
    <definedName name="_RIV1cc1a1223c9b49b3ad3823ed0beaefc9" localSheetId="8"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8"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8"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8"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8"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8"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8"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8"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8" hidden="1">#REF!</definedName>
    <definedName name="_RIV1dcf63b6138a45f8ad9c7a6d3de571cc" localSheetId="2" hidden="1">#REF!</definedName>
    <definedName name="_RIV1dcf63b6138a45f8ad9c7a6d3de571cc" hidden="1">#REF!</definedName>
    <definedName name="_RIV1dfa6fa5dbb343e5a63cd1ba875af3ae" localSheetId="8" hidden="1">#REF!</definedName>
    <definedName name="_RIV1dfa6fa5dbb343e5a63cd1ba875af3ae" hidden="1">#REF!</definedName>
    <definedName name="_RIV1dff5de2c0b44634b9503d22c6badd5c" localSheetId="8" hidden="1">#REF!</definedName>
    <definedName name="_RIV1dff5de2c0b44634b9503d22c6badd5c" hidden="1">#REF!</definedName>
    <definedName name="_RIV1e07f77b37d648cba8745f6595463b71" hidden="1">#REF!</definedName>
    <definedName name="_RIV1e0ecc04489e402aa4946ea966b82d32" localSheetId="8" hidden="1">'[7]DD&amp;A'!#REF!</definedName>
    <definedName name="_RIV1e0ecc04489e402aa4946ea966b82d32" hidden="1">'[7]DD&amp;A'!#REF!</definedName>
    <definedName name="_RIV1e27e80592e049b78f3ce68b62dcb2c6" hidden="1">#REF!</definedName>
    <definedName name="_RIV1e2f750bca6b4307838f5aa7315825fd" localSheetId="8" hidden="1">'[7]DD&amp;A'!#REF!</definedName>
    <definedName name="_RIV1e2f750bca6b4307838f5aa7315825fd" hidden="1">'[7]DD&amp;A'!#REF!</definedName>
    <definedName name="_RIV1e3026a3086d4e2bbd34c43a0aeaf1b5" localSheetId="1" hidden="1">'10) Other Non-GAAP'!#REF!</definedName>
    <definedName name="_RIV1e3026a3086d4e2bbd34c43a0aeaf1b5" localSheetId="8" hidden="1">'10) Other Non-GAAP'!#REF!</definedName>
    <definedName name="_RIV1e3026a3086d4e2bbd34c43a0aeaf1b5" localSheetId="2" hidden="1">'10) Other Non-GAAP'!#REF!</definedName>
    <definedName name="_RIV1e3026a3086d4e2bbd34c43a0aeaf1b5" hidden="1">'10)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8"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8"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8" hidden="1">#REF!</definedName>
    <definedName name="_RIV1e5ebc5d6faf44558299a4c02da9ce88" hidden="1">#REF!</definedName>
    <definedName name="_RIV1e7ef63cf4d64327bb024dbc4050f09c" localSheetId="8" hidden="1">#REF!</definedName>
    <definedName name="_RIV1e7ef63cf4d64327bb024dbc4050f09c" hidden="1">#REF!</definedName>
    <definedName name="_RIV1eaf577736e14c7eb5650083f17d8e3f" localSheetId="1" hidden="1">#REF!</definedName>
    <definedName name="_RIV1eaf577736e14c7eb5650083f17d8e3f" localSheetId="8" hidden="1">#REF!</definedName>
    <definedName name="_RIV1eaf577736e14c7eb5650083f17d8e3f" localSheetId="2" hidden="1">#REF!</definedName>
    <definedName name="_RIV1eaf577736e14c7eb5650083f17d8e3f" hidden="1">#REF!</definedName>
    <definedName name="_RIV1ed87ac670f3476db6c6a5371a952f47" localSheetId="8" hidden="1">#REF!</definedName>
    <definedName name="_RIV1ed87ac670f3476db6c6a5371a952f47" hidden="1">#REF!</definedName>
    <definedName name="_RIV1ee4d17578934c9894a2405c8c9e59a2" localSheetId="8" hidden="1">'[7]Income taxes'!#REF!</definedName>
    <definedName name="_RIV1ee4d17578934c9894a2405c8c9e59a2" hidden="1">'[7]Income taxes'!#REF!</definedName>
    <definedName name="_RIV1ee9c67a6d67443c837e3d98cee03a80" localSheetId="1" hidden="1">#REF!</definedName>
    <definedName name="_RIV1ee9c67a6d67443c837e3d98cee03a80" localSheetId="8"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8" hidden="1">#REF!</definedName>
    <definedName name="_RIV1ef4ddd038914c22b94e69a16f24eb00" hidden="1">#REF!</definedName>
    <definedName name="_RIV1f21fd97556a418fb709e84f93a923df" localSheetId="8" hidden="1">'[8]Key Measures'!#REF!</definedName>
    <definedName name="_RIV1f21fd97556a418fb709e84f93a923df" hidden="1">'[8]Key Measures'!#REF!</definedName>
    <definedName name="_RIV1f3e16fe713b4065b71fd0ac1e870fa0" localSheetId="8" hidden="1">'[7]G&amp;A'!#REF!</definedName>
    <definedName name="_RIV1f3e16fe713b4065b71fd0ac1e870fa0" hidden="1">'[7]G&amp;A'!#REF!</definedName>
    <definedName name="_RIV1f4deab1f1644f279e2df20ecee988ed" hidden="1">#REF!</definedName>
    <definedName name="_RIV1f5a49a1420b4f73bb6ec8ae491d45a5" localSheetId="8" hidden="1">'[8]Key Measures'!#REF!</definedName>
    <definedName name="_RIV1f5a49a1420b4f73bb6ec8ae491d45a5" hidden="1">'[8]Key Measures'!#REF!</definedName>
    <definedName name="_RIV1f8362bcb3c24f299d547a20a7b9744a" localSheetId="8" hidden="1">'[6]Segment Information'!#REF!</definedName>
    <definedName name="_RIV1f8362bcb3c24f299d547a20a7b9744a" hidden="1">'[6]Segment Information'!#REF!</definedName>
    <definedName name="_RIV1f995d062aa04765b5b4ebc153a06799" localSheetId="8" hidden="1">#REF!</definedName>
    <definedName name="_RIV1f995d062aa04765b5b4ebc153a06799" hidden="1">#REF!</definedName>
    <definedName name="_RIV1f9e1bfe6cc643fd8e94b0dffdfb85e6" localSheetId="8"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8" hidden="1">#REF!</definedName>
    <definedName name="_RIV1fac568a48ac4637867fc0d214bfc9af" localSheetId="2" hidden="1">#REF!</definedName>
    <definedName name="_RIV1fac568a48ac4637867fc0d214bfc9af" hidden="1">#REF!</definedName>
    <definedName name="_RIV1fb8e842c2e94d5a860daf782954e050" localSheetId="8" hidden="1">'[7]Realized Prices'!#REF!</definedName>
    <definedName name="_RIV1fb8e842c2e94d5a860daf782954e050" hidden="1">'[7]Realized Prices'!#REF!</definedName>
    <definedName name="_RIV1fc02bba21eb43208ced71178b1977b0" localSheetId="8" hidden="1">'[7]Income taxes'!#REF!</definedName>
    <definedName name="_RIV1fc02bba21eb43208ced71178b1977b0" hidden="1">'[7]Income taxes'!#REF!</definedName>
    <definedName name="_RIV1fc4e887582b48d7a0167440415671e0" localSheetId="8" hidden="1">#REF!</definedName>
    <definedName name="_RIV1fc4e887582b48d7a0167440415671e0" hidden="1">#REF!</definedName>
    <definedName name="_RIV1ff81f2396fb49ebbf897b34083a5d60" localSheetId="8" hidden="1">'[7]Income taxes'!#REF!</definedName>
    <definedName name="_RIV1ff81f2396fb49ebbf897b34083a5d60" hidden="1">'[7]Income taxes'!#REF!</definedName>
    <definedName name="_RIV201e8f1579ac448288f3c349f7736c73" localSheetId="1" hidden="1">#REF!</definedName>
    <definedName name="_RIV201e8f1579ac448288f3c349f7736c73" localSheetId="8"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8" hidden="1">#REF!</definedName>
    <definedName name="_RIV206ca2213f2140e9b80841160861fb11" localSheetId="2" hidden="1">#REF!</definedName>
    <definedName name="_RIV206ca2213f2140e9b80841160861fb11" hidden="1">#REF!</definedName>
    <definedName name="_RIV207243032d754ef19288951cd6c2782d" localSheetId="1" hidden="1">#REF!</definedName>
    <definedName name="_RIV207243032d754ef19288951cd6c2782d" localSheetId="8" hidden="1">#REF!</definedName>
    <definedName name="_RIV207243032d754ef19288951cd6c2782d" localSheetId="2" hidden="1">#REF!</definedName>
    <definedName name="_RIV207243032d754ef19288951cd6c2782d" hidden="1">#REF!</definedName>
    <definedName name="_RIV2082e0eb0e9a44f28cd9c36b3aeff438" localSheetId="8" hidden="1">'[7]Net financing costs'!#REF!</definedName>
    <definedName name="_RIV2082e0eb0e9a44f28cd9c36b3aeff438" hidden="1">'[7]Net financing costs'!#REF!</definedName>
    <definedName name="_RIV208448cc7b8d4a3a87f51df92bf47d9a" hidden="1">#REF!</definedName>
    <definedName name="_RIV20a852b2421c4c2e8e6c2a0c4d65103f" localSheetId="8" hidden="1">[7]LOE!#REF!</definedName>
    <definedName name="_RIV20a852b2421c4c2e8e6c2a0c4d65103f" hidden="1">[7]LOE!#REF!</definedName>
    <definedName name="_RIV20b7a838a5a548bba5c74ea9f2f02426" hidden="1">#REF!</definedName>
    <definedName name="_RIV20e268d33afa468aaec365426870cdda" localSheetId="8"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8" hidden="1">#REF!</definedName>
    <definedName name="_RIV20fa40cc7b614f71851b336b35d234a4" localSheetId="2" hidden="1">#REF!</definedName>
    <definedName name="_RIV20fa40cc7b614f71851b336b35d234a4" hidden="1">#REF!</definedName>
    <definedName name="_RIV20feada8cf714671989b881b192d2930" localSheetId="1" hidden="1">'10) Other Non-GAAP'!#REF!</definedName>
    <definedName name="_RIV20feada8cf714671989b881b192d2930" localSheetId="8" hidden="1">'10) Other Non-GAAP'!#REF!</definedName>
    <definedName name="_RIV20feada8cf714671989b881b192d2930" localSheetId="2" hidden="1">'10) Other Non-GAAP'!#REF!</definedName>
    <definedName name="_RIV20feada8cf714671989b881b192d2930" hidden="1">'10) Other Non-GAAP'!#REF!</definedName>
    <definedName name="_RIV2104eaa162074c30aa8f758966534cfe" localSheetId="1" hidden="1">#REF!</definedName>
    <definedName name="_RIV2104eaa162074c30aa8f758966534cfe" localSheetId="8"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8"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8"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8" hidden="1">#REF!</definedName>
    <definedName name="_RIV2163bea5b5034d3289db50d3010ea019" localSheetId="2" hidden="1">#REF!</definedName>
    <definedName name="_RIV2163bea5b5034d3289db50d3010ea019" hidden="1">#REF!</definedName>
    <definedName name="_RIV2170ede0517e47bab16b24629c75b341" localSheetId="8" hidden="1">#REF!</definedName>
    <definedName name="_RIV2170ede0517e47bab16b24629c75b341" hidden="1">#REF!</definedName>
    <definedName name="_RIV21834c126e9343f4b791af89a2e605eb" localSheetId="1" hidden="1">'1) Statements of Earnings'!#REF!</definedName>
    <definedName name="_RIV21834c126e9343f4b791af89a2e605eb" localSheetId="8"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8"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8"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8" hidden="1">#REF!</definedName>
    <definedName name="_RIV222c20e3700e4b618722fa4a719f6f02" hidden="1">#REF!</definedName>
    <definedName name="_RIV222f722c3d0648968687da5e5794b859" localSheetId="1" hidden="1">'4) Production'!#REF!</definedName>
    <definedName name="_RIV222f722c3d0648968687da5e5794b859" localSheetId="8"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8"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8"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8"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8"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8" hidden="1">'[7]Realized Prices'!#REF!</definedName>
    <definedName name="_RIV22844fee4aff4becb6db35f40ff0f511" hidden="1">'[7]Realized Prices'!#REF!</definedName>
    <definedName name="_RIV2291a892aa634e2999717ac9f62d252e" hidden="1">'10) Other Non-GAAP'!#REF!</definedName>
    <definedName name="_RIV2291b4edf8af4ee3855f233f895a972b" localSheetId="8"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8"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8"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8"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8" hidden="1">'3) Statements of Cash Flows'!#REF!</definedName>
    <definedName name="_RIV22f88037b3f44c3593a2150fd5640298" hidden="1">'3) Statements of Cash Flows'!#REF!</definedName>
    <definedName name="_RIV2319eee10a04414cb17b25261a229008" localSheetId="8" hidden="1">#REF!</definedName>
    <definedName name="_RIV2319eee10a04414cb17b25261a229008" hidden="1">#REF!</definedName>
    <definedName name="_RIV231d6dd7eed843a6b799d18ece09550f" localSheetId="8" hidden="1">'[6]Segment Information'!#REF!</definedName>
    <definedName name="_RIV231d6dd7eed843a6b799d18ece09550f" hidden="1">'[6]Segment Information'!#REF!</definedName>
    <definedName name="_RIV233904858b5d4aa790e3a0f65f0be4dd" localSheetId="8"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8"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8"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8"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8" hidden="1">#REF!</definedName>
    <definedName name="_RIV23df30f40e924d80a86f7930d938d6b3" localSheetId="2" hidden="1">#REF!</definedName>
    <definedName name="_RIV23df30f40e924d80a86f7930d938d6b3" hidden="1">#REF!</definedName>
    <definedName name="_RIV23e111b2b8754aa5905ec8d6f56f0c5c" localSheetId="8" hidden="1">#REF!</definedName>
    <definedName name="_RIV23e111b2b8754aa5905ec8d6f56f0c5c" hidden="1">#REF!</definedName>
    <definedName name="_RIV2448e831649a4a9da99dab20cfbc96b6" hidden="1">#REF!</definedName>
    <definedName name="_RIV246e9e93be6342b1947cf73ce6acfb7a" localSheetId="8" hidden="1">#REF!</definedName>
    <definedName name="_RIV246e9e93be6342b1947cf73ce6acfb7a" hidden="1">#REF!</definedName>
    <definedName name="_RIV249f8cb944284046a46ab7ac1530b02a" localSheetId="1" hidden="1">'1) Statements of Earnings'!#REF!</definedName>
    <definedName name="_RIV249f8cb944284046a46ab7ac1530b02a" localSheetId="8"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8" hidden="1">'[6]Segment Information'!#REF!</definedName>
    <definedName name="_RIV24ccac0416024b5b86d2ef46e0d1e62a" hidden="1">'[6]Segment Information'!#REF!</definedName>
    <definedName name="_RIV24f67bb4d2f245bc88ecaf44144a80bd" localSheetId="8" hidden="1">'[8]Key Measures'!#REF!</definedName>
    <definedName name="_RIV24f67bb4d2f245bc88ecaf44144a80bd" hidden="1">'[8]Key Measures'!#REF!</definedName>
    <definedName name="_RIV24fa10a886ae462b9b77f60b7b66f0a4" hidden="1">'5) Capital Expenditures'!$15:$15</definedName>
    <definedName name="_RIV254ffb164e7c4a3aa7675f41f5131756" hidden="1">#REF!</definedName>
    <definedName name="_RIV25995421ab694996b5036d8d4264ce39" localSheetId="1" hidden="1">#REF!</definedName>
    <definedName name="_RIV25995421ab694996b5036d8d4264ce39" localSheetId="8" hidden="1">#REF!</definedName>
    <definedName name="_RIV25995421ab694996b5036d8d4264ce39" localSheetId="2" hidden="1">#REF!</definedName>
    <definedName name="_RIV25995421ab694996b5036d8d4264ce39" hidden="1">#REF!</definedName>
    <definedName name="_RIV259ec37453594e888bc219478409d29b" localSheetId="8" hidden="1">[7]LOE!#REF!</definedName>
    <definedName name="_RIV259ec37453594e888bc219478409d29b" hidden="1">[7]LOE!#REF!</definedName>
    <definedName name="_RIV25b24ad5822443efab9e0d8d950229f4" localSheetId="8" hidden="1">#REF!</definedName>
    <definedName name="_RIV25b24ad5822443efab9e0d8d950229f4" hidden="1">#REF!</definedName>
    <definedName name="_RIV25c1ebdd83684689a2970e2eeb80274c" hidden="1">'5) Capital Expenditures'!$58:$58</definedName>
    <definedName name="_RIV263cc99ea1e74db39f387913492c806b" localSheetId="8" hidden="1">'[7]Realized Prices'!#REF!</definedName>
    <definedName name="_RIV263cc99ea1e74db39f387913492c806b" hidden="1">'[7]Realized Prices'!#REF!</definedName>
    <definedName name="_RIV265512cf26f8470bac5c86c8b9eaee1a" localSheetId="8" hidden="1">#REF!</definedName>
    <definedName name="_RIV265512cf26f8470bac5c86c8b9eaee1a" hidden="1">#REF!</definedName>
    <definedName name="_RIV26572291ffb84b20bd2a806f6deb15bb" localSheetId="8" hidden="1">'[7]Net financing costs'!#REF!</definedName>
    <definedName name="_RIV26572291ffb84b20bd2a806f6deb15bb" hidden="1">'[7]Net financing costs'!#REF!</definedName>
    <definedName name="_RIV265a0d7540cc421aab3796fe099ccac5" localSheetId="8"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8"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#REF!</definedName>
    <definedName name="_RIV2690d2481fcb432ba22e4e930910b046" localSheetId="8" hidden="1">#REF!</definedName>
    <definedName name="_RIV2690d2481fcb432ba22e4e930910b046" localSheetId="2"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Earnings'!$20:$20</definedName>
    <definedName name="_RIV26d5b7dd2e07411380d805032a6ce1a7" localSheetId="8" hidden="1">#REF!</definedName>
    <definedName name="_RIV26d5b7dd2e07411380d805032a6ce1a7" localSheetId="2" hidden="1">'Supp. Info. for Earnings'!#REF!</definedName>
    <definedName name="_RIV26d5b7dd2e07411380d805032a6ce1a7" hidden="1">#REF!</definedName>
    <definedName name="_RIV26dab872c05846389c937c90d5b01c77" localSheetId="8" hidden="1">'[7]G&amp;A'!#REF!</definedName>
    <definedName name="_RIV26dab872c05846389c937c90d5b01c77" hidden="1">'[7]G&amp;A'!#REF!</definedName>
    <definedName name="_RIV26e0562689c04c038a13e05ec9f70679" hidden="1">'3) Statements of Cash Flows'!$15:$15</definedName>
    <definedName name="_RIV26eb8070d29b40f1850687d967b74795" hidden="1">#REF!</definedName>
    <definedName name="_RIV26f34835fcc2408e87a470c4f702233f" localSheetId="1" hidden="1">#REF!</definedName>
    <definedName name="_RIV26f34835fcc2408e87a470c4f702233f" localSheetId="8" hidden="1">#REF!</definedName>
    <definedName name="_RIV26f34835fcc2408e87a470c4f702233f" localSheetId="2" hidden="1">#REF!</definedName>
    <definedName name="_RIV26f34835fcc2408e87a470c4f702233f" hidden="1">#REF!</definedName>
    <definedName name="_RIV26f7d36d72534709a99ffdff4fc38d3e" localSheetId="8" hidden="1">#REF!</definedName>
    <definedName name="_RIV26f7d36d72534709a99ffdff4fc38d3e" hidden="1">#REF!</definedName>
    <definedName name="_RIV26f8977c4e3241ab920d68fd73ed7d1c" localSheetId="8" hidden="1">'[7]Realized Prices'!#REF!</definedName>
    <definedName name="_RIV26f8977c4e3241ab920d68fd73ed7d1c" hidden="1">'[7]Realized Prices'!#REF!</definedName>
    <definedName name="_RIV270754eab8e64502ba5aaebdecb7523b" localSheetId="8" hidden="1">#REF!</definedName>
    <definedName name="_RIV270754eab8e64502ba5aaebdecb7523b" hidden="1">#REF!</definedName>
    <definedName name="_RIV271ad1e6211547edbddbbbba2e4e45f0" localSheetId="8"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8" hidden="1">'3) Statements of Cash Flows'!#REF!</definedName>
    <definedName name="_RIV278b9f47d91a4e4c9bada5dc1b787041" hidden="1">'3) Statements of Cash Flows'!#REF!</definedName>
    <definedName name="_RIV27a95e390c0348fbba89fb0e7338235c" localSheetId="8"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8" hidden="1">'[6]Segment Information'!#REF!</definedName>
    <definedName name="_RIV27f7204ca628408dbc04de313b93af96" hidden="1">'[6]Segment Information'!#REF!</definedName>
    <definedName name="_RIV2809985514b34034ab68c9bfb0e0fea4" localSheetId="8" hidden="1">#REF!</definedName>
    <definedName name="_RIV2809985514b34034ab68c9bfb0e0fea4" hidden="1">#REF!</definedName>
    <definedName name="_RIV28131ce8fe4548689f1fea1217ba125e" localSheetId="8" hidden="1">'[7]Realized Prices'!#REF!</definedName>
    <definedName name="_RIV28131ce8fe4548689f1fea1217ba125e" hidden="1">'[7]Realized Prices'!#REF!</definedName>
    <definedName name="_RIV282f30168e3c459382a56193bb3a781c" localSheetId="8" hidden="1">#REF!</definedName>
    <definedName name="_RIV282f30168e3c459382a56193bb3a781c" hidden="1">#REF!</definedName>
    <definedName name="_RIV2851d414c0fe4d41a389b3261ae7a9b8" localSheetId="1" hidden="1">#REF!</definedName>
    <definedName name="_RIV2851d414c0fe4d41a389b3261ae7a9b8" localSheetId="8" hidden="1">#REF!</definedName>
    <definedName name="_RIV2851d414c0fe4d41a389b3261ae7a9b8" localSheetId="2" hidden="1">#REF!</definedName>
    <definedName name="_RIV2851d414c0fe4d41a389b3261ae7a9b8" hidden="1">#REF!</definedName>
    <definedName name="_RIV28645c4c395f421783f3683bfcd24b34" localSheetId="8" hidden="1">'[7]Oil, Gas &amp; NGL Sales'!#REF!</definedName>
    <definedName name="_RIV28645c4c395f421783f3683bfcd24b34" hidden="1">'[7]Oil, Gas &amp; NGL Sales'!#REF!</definedName>
    <definedName name="_RIV28770c6e7c484304b1dc128fe3f36f85" localSheetId="8"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8"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8" hidden="1">#REF!</definedName>
    <definedName name="_RIV2888b12b77f746b99af06bfb72a8d470" localSheetId="2" hidden="1">#REF!</definedName>
    <definedName name="_RIV2888b12b77f746b99af06bfb72a8d470" hidden="1">#REF!</definedName>
    <definedName name="_RIV289f61f168804b29ab59d92e7ea47144" localSheetId="8" hidden="1">#REF!</definedName>
    <definedName name="_RIV289f61f168804b29ab59d92e7ea47144" hidden="1">#REF!</definedName>
    <definedName name="_RIV28a6f11ca3a54d14a4e85aaf45e3bc36" localSheetId="8" hidden="1">#REF!</definedName>
    <definedName name="_RIV28a6f11ca3a54d14a4e85aaf45e3bc36" hidden="1">#REF!</definedName>
    <definedName name="_RIV28c88105e75e468e80d828d966a3af86" localSheetId="8"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8"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8"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8" hidden="1">#REF!</definedName>
    <definedName name="_RIV2923af349a174ae580c3763cdf9e8706" hidden="1">#REF!</definedName>
    <definedName name="_RIV2923d0f5931f45dea3c46a4b29541f8a" localSheetId="8"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8" hidden="1">#REF!</definedName>
    <definedName name="_RIV2930f61ca27a4958b91f1f35d60f4375" localSheetId="2" hidden="1">#REF!</definedName>
    <definedName name="_RIV2930f61ca27a4958b91f1f35d60f4375" hidden="1">#REF!</definedName>
    <definedName name="_RIV2946240ef86544bd943c1db1715e4b7f" localSheetId="8" hidden="1">#REF!</definedName>
    <definedName name="_RIV2946240ef86544bd943c1db1715e4b7f" hidden="1">#REF!</definedName>
    <definedName name="_RIV29727c99c9374bd3af3597932cf1bf43" localSheetId="8" hidden="1">#REF!</definedName>
    <definedName name="_RIV29727c99c9374bd3af3597932cf1bf43" hidden="1">#REF!</definedName>
    <definedName name="_RIV2977b754c1cd47d3b61ce6f75736e312" hidden="1">#REF!</definedName>
    <definedName name="_RIV29966c6d229c496ea375b3cd15efb275" hidden="1">'5) Capital Expenditures'!$56:$56</definedName>
    <definedName name="_RIV299c88504f974ae3ac4b1ee714904aa2" localSheetId="8" hidden="1">#REF!</definedName>
    <definedName name="_RIV299c88504f974ae3ac4b1ee714904aa2" hidden="1">#REF!</definedName>
    <definedName name="_RIV29a5e72fdffc401189681e4a73ed8ad8" hidden="1">#REF!</definedName>
    <definedName name="_RIV29d3e7e43bee485c8e4a6a29fba6c38d" localSheetId="8" hidden="1">#REF!</definedName>
    <definedName name="_RIV29d3e7e43bee485c8e4a6a29fba6c38d" hidden="1">#REF!</definedName>
    <definedName name="_RIV29e8e9b85f974d64b6d2cc69adf8e13a" localSheetId="1" hidden="1">'3) Statements of Cash Flows'!#REF!</definedName>
    <definedName name="_RIV29e8e9b85f974d64b6d2cc69adf8e13a" localSheetId="8"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8" hidden="1">#REF!</definedName>
    <definedName name="_RIV2a1f5f3c6ef4474791171ff36fbad0f9" localSheetId="2" hidden="1">'Supp. Info. for Earnings'!#REF!</definedName>
    <definedName name="_RIV2a1f5f3c6ef4474791171ff36fbad0f9" hidden="1">#REF!</definedName>
    <definedName name="_RIV2a2668aaab634ac183c1ea9158275d7c" localSheetId="8" hidden="1">#REF!</definedName>
    <definedName name="_RIV2a2668aaab634ac183c1ea9158275d7c" hidden="1">#REF!</definedName>
    <definedName name="_RIV2a2c1d23329940b099a57b7f6b6090bf" localSheetId="8" hidden="1">'7) Asset Margin'!$A:$A</definedName>
    <definedName name="_RIV2a2c1d23329940b099a57b7f6b6090bf" hidden="1">'6) Realized Pricing'!$A:$A</definedName>
    <definedName name="_RIV2a2e72858c01499db38a3b30feaf3d3a" localSheetId="8" hidden="1">#REF!</definedName>
    <definedName name="_RIV2a2e72858c01499db38a3b30feaf3d3a" hidden="1">#REF!</definedName>
    <definedName name="_RIV2a2e85d156c04701bef2bf067ef8c7ca" localSheetId="8"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8" hidden="1">#REF!</definedName>
    <definedName name="_RIV2a8fdaa6e77c45658009ffafd71575e3" localSheetId="2" hidden="1">#REF!</definedName>
    <definedName name="_RIV2a8fdaa6e77c45658009ffafd71575e3" hidden="1">#REF!</definedName>
    <definedName name="_RIV2aa0a3d6410e4c7f810354485dcc289e" localSheetId="8"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'10) Other Non-GAAP'!#REF!</definedName>
    <definedName name="_RIV2adf186fa162476a94ddc489a164b880" localSheetId="8" hidden="1">'10) Other Non-GAAP'!#REF!</definedName>
    <definedName name="_RIV2adf186fa162476a94ddc489a164b880" localSheetId="2" hidden="1">'10) Other Non-GAAP'!#REF!</definedName>
    <definedName name="_RIV2adf186fa162476a94ddc489a164b880" hidden="1">'10) Other Non-GAAP'!#REF!</definedName>
    <definedName name="_RIV2af88faa5783438fa470fbeb77ae23bb" localSheetId="8" hidden="1">'[7]G&amp;A'!#REF!</definedName>
    <definedName name="_RIV2af88faa5783438fa470fbeb77ae23bb" hidden="1">'[7]G&amp;A'!#REF!</definedName>
    <definedName name="_RIV2afad4b38da24ec496d28ce0b759af0e" localSheetId="8" hidden="1">#REF!</definedName>
    <definedName name="_RIV2afad4b38da24ec496d28ce0b759af0e" hidden="1">#REF!</definedName>
    <definedName name="_RIV2afc3fb56d1042f987eaf27b51424754" localSheetId="8"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8"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8" hidden="1">#REF!</definedName>
    <definedName name="_RIV2b5534ebb5b74670aa70b8dfbe4a4af6" localSheetId="2" hidden="1">#REF!</definedName>
    <definedName name="_RIV2b5534ebb5b74670aa70b8dfbe4a4af6" hidden="1">#REF!</definedName>
    <definedName name="_RIV2b55a2b24c064729aa65cf21bf659f21" localSheetId="1" hidden="1">'10) Other Non-GAAP'!#REF!</definedName>
    <definedName name="_RIV2b55a2b24c064729aa65cf21bf659f21" localSheetId="8" hidden="1">'10) Other Non-GAAP'!#REF!</definedName>
    <definedName name="_RIV2b55a2b24c064729aa65cf21bf659f21" localSheetId="2" hidden="1">'10) Other Non-GAAP'!#REF!</definedName>
    <definedName name="_RIV2b55a2b24c064729aa65cf21bf659f21" hidden="1">'10) Other Non-GAAP'!#REF!</definedName>
    <definedName name="_RIV2b69b0799cc04beba7f8a32663b364eb" localSheetId="1" hidden="1">'[10]Devon key properties'!#REF!</definedName>
    <definedName name="_RIV2b69b0799cc04beba7f8a32663b364eb" localSheetId="8"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8" hidden="1">[7]Derivatives!#REF!</definedName>
    <definedName name="_RIV2b929f14a17c41159b229768da72341f" hidden="1">[7]Derivatives!#REF!</definedName>
    <definedName name="_RIV2b967c28f5414dadbe2753d8bfa3d803" localSheetId="8" hidden="1">'4) Production'!#REF!</definedName>
    <definedName name="_RIV2b967c28f5414dadbe2753d8bfa3d803" hidden="1">'4) Production'!#REF!</definedName>
    <definedName name="_RIV2bb6970e90e44cd0a0bac6bcfdfb39d8" localSheetId="8" hidden="1">'[7]M&amp;M'!#REF!</definedName>
    <definedName name="_RIV2bb6970e90e44cd0a0bac6bcfdfb39d8" hidden="1">'[7]M&amp;M'!#REF!</definedName>
    <definedName name="_RIV2bc76410117b4fff9e30ec389a2c4e7b" localSheetId="8"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8"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8" hidden="1">#REF!</definedName>
    <definedName name="_RIV2c004ee5c9454e0a93963a5f392bf89b" localSheetId="2" hidden="1">#REF!</definedName>
    <definedName name="_RIV2c004ee5c9454e0a93963a5f392bf89b" hidden="1">#REF!</definedName>
    <definedName name="_RIV2c05525c146b47ed890cf2902c312a74" localSheetId="8" hidden="1">'[5]Share Based Comp. Disclosure'!#REF!</definedName>
    <definedName name="_RIV2c05525c146b47ed890cf2902c312a74" hidden="1">'[5]Share Based Comp. Disclosure'!#REF!</definedName>
    <definedName name="_RIV2c0b5ea5f9d643dca4f3f32672515415" localSheetId="8"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8"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8" hidden="1">#REF!</definedName>
    <definedName name="_RIV2c40ad3be09d45379023a1df0ad6b016" hidden="1">#REF!</definedName>
    <definedName name="_RIV2c49572eb4134888b7262e98dea8b75b" localSheetId="8" hidden="1">'[7]Realized Prices'!#REF!</definedName>
    <definedName name="_RIV2c49572eb4134888b7262e98dea8b75b" hidden="1">'[7]Realized Prices'!#REF!</definedName>
    <definedName name="_RIV2c4ec819015b42aa82789ce97f3bb87e" localSheetId="8"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8"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8"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8"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8" hidden="1">#REF!</definedName>
    <definedName name="_RIV2d0ff55f79f742ebbfda907907b2d997" hidden="1">#REF!</definedName>
    <definedName name="_RIV2d149a789c6b47c0ba39c4a8a2658cc5" hidden="1">#REF!</definedName>
    <definedName name="_RIV2d16804c4b7f4f989752fe09b39cdf84" localSheetId="8"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8" hidden="1">[7]LOE!#REF!</definedName>
    <definedName name="_RIV2d4b2f012b17417bacddc7aca7c5716e" hidden="1">[7]LOE!#REF!</definedName>
    <definedName name="_RIV2d4d08c776b648f696504bbfc2451f6a" localSheetId="8" hidden="1">'[7]Realized Prices'!#REF!</definedName>
    <definedName name="_RIV2d4d08c776b648f696504bbfc2451f6a" hidden="1">'[7]Realized Prices'!#REF!</definedName>
    <definedName name="_RIV2d5191c38fb74b538131cf5cd9fb7a69" localSheetId="8" hidden="1">#REF!</definedName>
    <definedName name="_RIV2d5191c38fb74b538131cf5cd9fb7a69" hidden="1">#REF!</definedName>
    <definedName name="_RIV2d51ab66e2ee4e80864c75911dcce333" localSheetId="1" hidden="1">'5) Capital Expenditures'!#REF!</definedName>
    <definedName name="_RIV2d51ab66e2ee4e80864c75911dcce333" localSheetId="8"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8"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8" hidden="1">'[8]Key Measures'!#REF!</definedName>
    <definedName name="_RIV2d784a065a604493a26bee6222477c2d" hidden="1">'[8]Key Measures'!#REF!</definedName>
    <definedName name="_RIV2d7a8f3b12454fd6af1586aa65d782cc" localSheetId="8" hidden="1">#REF!</definedName>
    <definedName name="_RIV2d7a8f3b12454fd6af1586aa65d782cc" hidden="1">#REF!</definedName>
    <definedName name="_RIV2d8316339dbc46f3ad639f5dea748d92" localSheetId="8" hidden="1">#REF!</definedName>
    <definedName name="_RIV2d8316339dbc46f3ad639f5dea748d92" hidden="1">#REF!</definedName>
    <definedName name="_RIV2d88bf95dc5a4f1088e3ce5815ef58b4" localSheetId="8"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8"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8"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8" hidden="1">#REF!</definedName>
    <definedName name="_RIV2e660aefad2a4fccb0dc8827ca1adfd0" localSheetId="2" hidden="1">#REF!</definedName>
    <definedName name="_RIV2e660aefad2a4fccb0dc8827ca1adfd0" hidden="1">#REF!</definedName>
    <definedName name="_RIV2e6882250ad847269eace73d5c37f7fe" localSheetId="8" hidden="1">#REF!</definedName>
    <definedName name="_RIV2e6882250ad847269eace73d5c37f7fe" hidden="1">#REF!</definedName>
    <definedName name="_RIV2e81b833d84648668d55bdfaec8bf72f" localSheetId="8" hidden="1">'[6]Segment Information'!#REF!</definedName>
    <definedName name="_RIV2e81b833d84648668d55bdfaec8bf72f" hidden="1">'[6]Segment Information'!#REF!</definedName>
    <definedName name="_RIV2ea3ae1700ea493cb4d4fe4d2f88b88d" localSheetId="8"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8"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8" hidden="1">#REF!</definedName>
    <definedName name="_RIV2ea5ec861aaa4c88afebdbee0aa22057" localSheetId="2" hidden="1">#REF!</definedName>
    <definedName name="_RIV2ea5ec861aaa4c88afebdbee0aa22057" hidden="1">#REF!</definedName>
    <definedName name="_RIV2ea6520d7fe44cd49b3794e5aaf774d9" localSheetId="8" hidden="1">#REF!</definedName>
    <definedName name="_RIV2ea6520d7fe44cd49b3794e5aaf774d9" hidden="1">#REF!</definedName>
    <definedName name="_RIV2ebef31cedfd4f67b8ffb58f6178ef3b" localSheetId="8" hidden="1">'[8]Key Measures'!#REF!</definedName>
    <definedName name="_RIV2ebef31cedfd4f67b8ffb58f6178ef3b" hidden="1">'[8]Key Measures'!#REF!</definedName>
    <definedName name="_RIV2ee2bfdfe49b44509ef62edfd79e9906" localSheetId="1" hidden="1">#REF!</definedName>
    <definedName name="_RIV2ee2bfdfe49b44509ef62edfd79e9906" localSheetId="8"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8"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8" hidden="1">#REF!</definedName>
    <definedName name="_RIV2efc1b7000db455590b543ce84c51945" localSheetId="2" hidden="1">#REF!</definedName>
    <definedName name="_RIV2efc1b7000db455590b543ce84c51945" hidden="1">#REF!</definedName>
    <definedName name="_RIV2f0c3556dd4745af8cb36884dba993c2" hidden="1">'3) Statements of Cash Flows'!$37:$37</definedName>
    <definedName name="_RIV2f19d575c29a4a4db244e13383c2281a" localSheetId="8"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8" hidden="1">#REF!</definedName>
    <definedName name="_RIV2f1e6753ce6f4f8488f6d186cb98e2ec" localSheetId="2" hidden="1">#REF!</definedName>
    <definedName name="_RIV2f1e6753ce6f4f8488f6d186cb98e2ec" hidden="1">#REF!</definedName>
    <definedName name="_RIV2f20b0bafd2d4c30a93dd2a18516509c" localSheetId="8" hidden="1">#REF!</definedName>
    <definedName name="_RIV2f20b0bafd2d4c30a93dd2a18516509c" hidden="1">#REF!</definedName>
    <definedName name="_RIV2f20b8368b2640a79c1c5f198f2a56ad" localSheetId="8"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8" hidden="1">#REF!</definedName>
    <definedName name="_RIV2f3ffcff4b1a4ada9e29ab9880aa0296" localSheetId="2" hidden="1">#REF!</definedName>
    <definedName name="_RIV2f3ffcff4b1a4ada9e29ab9880aa0296" hidden="1">#REF!</definedName>
    <definedName name="_RIV2f5072ea48f44dbfb44742798a56f248" localSheetId="8" hidden="1">#REF!</definedName>
    <definedName name="_RIV2f5072ea48f44dbfb44742798a56f248" hidden="1">#REF!</definedName>
    <definedName name="_RIV2f6446af84184a39bb7c5152eb7bb5c9" localSheetId="8" hidden="1">#REF!</definedName>
    <definedName name="_RIV2f6446af84184a39bb7c5152eb7bb5c9" hidden="1">#REF!</definedName>
    <definedName name="_RIV2f6ce03a558444109c07cc8416930e9e" localSheetId="8" hidden="1">#REF!</definedName>
    <definedName name="_RIV2f6ce03a558444109c07cc8416930e9e" hidden="1">#REF!</definedName>
    <definedName name="_RIV2f7ca529606f438695806dbd3a404417" localSheetId="8" hidden="1">#REF!</definedName>
    <definedName name="_RIV2f7ca529606f438695806dbd3a404417" hidden="1">#REF!</definedName>
    <definedName name="_RIV2f80fcf8683e410eba8459b942d5bd38" localSheetId="1" hidden="1">#REF!</definedName>
    <definedName name="_RIV2f80fcf8683e410eba8459b942d5bd38" localSheetId="8" hidden="1">#REF!</definedName>
    <definedName name="_RIV2f80fcf8683e410eba8459b942d5bd38" localSheetId="2" hidden="1">#REF!</definedName>
    <definedName name="_RIV2f80fcf8683e410eba8459b942d5bd38" hidden="1">#REF!</definedName>
    <definedName name="_RIV2f82d9ce1dcf415e9fe8df5e9da2c44d" localSheetId="1" hidden="1">#REF!</definedName>
    <definedName name="_RIV2f82d9ce1dcf415e9fe8df5e9da2c44d" localSheetId="8"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8"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8"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8"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8" hidden="1">#REF!</definedName>
    <definedName name="_RIV2fc35bbfbaa24c909304c076f79c5f1e" hidden="1">#REF!</definedName>
    <definedName name="_RIV2fd60098fbc44091949bd8ffc1d1d671" hidden="1">#REF!</definedName>
    <definedName name="_RIV2fd6b08a16a44b348e2d2120c0e7f46a" localSheetId="8"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8" hidden="1">#REF!</definedName>
    <definedName name="_RIV2fdbd8468d02452388cbc75f419a1402" localSheetId="2" hidden="1">#REF!</definedName>
    <definedName name="_RIV2fdbd8468d02452388cbc75f419a1402" hidden="1">#REF!</definedName>
    <definedName name="_RIV2fe52d95b5e64099836e35b1cf65b9f4" localSheetId="8" hidden="1">'4) Production'!#REF!</definedName>
    <definedName name="_RIV2fe52d95b5e64099836e35b1cf65b9f4" hidden="1">'4) Production'!#REF!</definedName>
    <definedName name="_RIV2fe7606218a247e09c64a3a6517a13a3" localSheetId="1" hidden="1">#REF!</definedName>
    <definedName name="_RIV2fe7606218a247e09c64a3a6517a13a3" localSheetId="8" hidden="1">#REF!</definedName>
    <definedName name="_RIV2fe7606218a247e09c64a3a6517a13a3" localSheetId="2"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8"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8"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8"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8"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8"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8"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8" hidden="1">'[7]DD&amp;A'!#REF!</definedName>
    <definedName name="_RIV30b633a8aa1948adbd1f2347a14434fe" hidden="1">'[7]DD&amp;A'!#REF!</definedName>
    <definedName name="_RIV30c32967b6084560b17fe8b91a943d9d" localSheetId="8" hidden="1">#REF!</definedName>
    <definedName name="_RIV30c32967b6084560b17fe8b91a943d9d" hidden="1">#REF!</definedName>
    <definedName name="_RIV30c629e0aa98400db87df50c865f4c67" localSheetId="1" hidden="1">#REF!</definedName>
    <definedName name="_RIV30c629e0aa98400db87df50c865f4c67" localSheetId="8" hidden="1">#REF!</definedName>
    <definedName name="_RIV30c629e0aa98400db87df50c865f4c67" localSheetId="2" hidden="1">#REF!</definedName>
    <definedName name="_RIV30c629e0aa98400db87df50c865f4c67" hidden="1">#REF!</definedName>
    <definedName name="_RIV30cb5a3ddb434ec393fac2e103c50bcd" localSheetId="8"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8" hidden="1">#REF!</definedName>
    <definedName name="_RIV30d0e9710def4c248e0ed21bc090e21b" localSheetId="2" hidden="1">'Supp. Info. for Earnings'!#REF!</definedName>
    <definedName name="_RIV30d0e9710def4c248e0ed21bc090e21b" hidden="1">#REF!</definedName>
    <definedName name="_RIV30e0244734754bf39f08aac851c8933b" localSheetId="8" hidden="1">'[6]Segment Information'!#REF!</definedName>
    <definedName name="_RIV30e0244734754bf39f08aac851c8933b" hidden="1">'[6]Segment Information'!#REF!</definedName>
    <definedName name="_RIV30e038c4f08248ed8843eff003a35875" hidden="1">#REF!</definedName>
    <definedName name="_RIV30e625993116439fb7c1ec9d2a5bd095" localSheetId="8"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8"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8" hidden="1">'[8]Key Measures'!#REF!</definedName>
    <definedName name="_RIV310813235e484b10b1517356bfcf1b60" hidden="1">'[8]Key Measures'!#REF!</definedName>
    <definedName name="_RIV311660c75e424eb78b10ca7fb3e5b600" localSheetId="8" hidden="1">#REF!</definedName>
    <definedName name="_RIV311660c75e424eb78b10ca7fb3e5b600" hidden="1">#REF!</definedName>
    <definedName name="_RIV314b05fe854640ccae238af8b317874d" localSheetId="1" hidden="1">'5) Capital Expenditures'!#REF!</definedName>
    <definedName name="_RIV314b05fe854640ccae238af8b317874d" localSheetId="8"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'10) Other Non-GAAP'!$14:$14</definedName>
    <definedName name="_RIV315777650ab14f1fb1404b6dcdfc972a" hidden="1">'5) Capital Expenditures'!$53:$53</definedName>
    <definedName name="_RIV315eee4adb76478ab73aea9b571def6e" hidden="1">#REF!</definedName>
    <definedName name="_RIV31720124360f4d7480ed75357222022f" hidden="1">'5) Capital Expenditures'!$21:$21</definedName>
    <definedName name="_RIV3184a35223c04551af252952b9fcbda9" localSheetId="1" hidden="1">#REF!</definedName>
    <definedName name="_RIV3184a35223c04551af252952b9fcbda9" localSheetId="8"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8" hidden="1">'4) Production'!#REF!</definedName>
    <definedName name="_RIV31b2d5c5c6af4f7b9b679e8755b3bf9a" hidden="1">'4) Production'!#REF!</definedName>
    <definedName name="_RIV31c1b78a4f604879b18fa3e254f23536" localSheetId="8" hidden="1">#REF!</definedName>
    <definedName name="_RIV31c1b78a4f604879b18fa3e254f23536" hidden="1">#REF!</definedName>
    <definedName name="_RIV31f1416e6e094027b9427cc16e0a5ad0" localSheetId="1" hidden="1">#REF!</definedName>
    <definedName name="_RIV31f1416e6e094027b9427cc16e0a5ad0" localSheetId="8" hidden="1">#REF!</definedName>
    <definedName name="_RIV31f1416e6e094027b9427cc16e0a5ad0" localSheetId="2" hidden="1">#REF!</definedName>
    <definedName name="_RIV31f1416e6e094027b9427cc16e0a5ad0" hidden="1">#REF!</definedName>
    <definedName name="_RIV320525e920004c85b5fdbe1eaf1e36ce" localSheetId="8" hidden="1">'[6]Segment Information'!#REF!</definedName>
    <definedName name="_RIV320525e920004c85b5fdbe1eaf1e36ce" hidden="1">'[6]Segment Information'!#REF!</definedName>
    <definedName name="_RIV320a2bddfcc0471aae6f3d2835238879" localSheetId="8" hidden="1">'[7]Income taxes'!#REF!</definedName>
    <definedName name="_RIV320a2bddfcc0471aae6f3d2835238879" hidden="1">'[7]Income taxes'!#REF!</definedName>
    <definedName name="_RIV322639c041ea4a37af31f68e4e82849a" localSheetId="8" hidden="1">'[7]Realized Prices'!#REF!</definedName>
    <definedName name="_RIV322639c041ea4a37af31f68e4e82849a" hidden="1">'[7]Realized Prices'!#REF!</definedName>
    <definedName name="_RIV322f9cff851a4ec0b54adc7b65daeca3" localSheetId="8" hidden="1">#REF!</definedName>
    <definedName name="_RIV322f9cff851a4ec0b54adc7b65daeca3" hidden="1">#REF!</definedName>
    <definedName name="_RIV32342b1ec2ec49f98af17d159c50115a" localSheetId="8"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8"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8"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8" hidden="1">#REF!</definedName>
    <definedName name="_RIV3257bab14172485697220f9f370ab1ad" localSheetId="2" hidden="1">#REF!</definedName>
    <definedName name="_RIV3257bab14172485697220f9f370ab1ad" hidden="1">#REF!</definedName>
    <definedName name="_RIV3262eff7375b48e8b2eed81c1cb0dc15" localSheetId="8" hidden="1">'[7]DD&amp;A'!#REF!</definedName>
    <definedName name="_RIV3262eff7375b48e8b2eed81c1cb0dc15" hidden="1">'[7]DD&amp;A'!#REF!</definedName>
    <definedName name="_RIV32676f2b6a1b4bc69fb3848d9be93d85" localSheetId="1" hidden="1">#REF!</definedName>
    <definedName name="_RIV32676f2b6a1b4bc69fb3848d9be93d85" localSheetId="8"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8" hidden="1">#REF!</definedName>
    <definedName name="_RIV327a2f55494e4aa6a3c30f3d493313e2" localSheetId="2" hidden="1">#REF!</definedName>
    <definedName name="_RIV327a2f55494e4aa6a3c30f3d493313e2" hidden="1">#REF!</definedName>
    <definedName name="_RIV327f914c510045bb8d08746f415f9a5e" localSheetId="8"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8"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8" hidden="1">'5) Capital Expenditures'!#REF!</definedName>
    <definedName name="_RIV32a69e46b03f4818a7c022227d9fbb04" hidden="1">'5) Capital Expenditures'!#REF!</definedName>
    <definedName name="_RIV32b28dcc4cfc4391baac57cb0bec0830" localSheetId="8"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8"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8" hidden="1">#REF!</definedName>
    <definedName name="_RIV32d45af7edf746cc8af0c176d27728e6" localSheetId="2" hidden="1">#REF!</definedName>
    <definedName name="_RIV32d45af7edf746cc8af0c176d27728e6" hidden="1">#REF!</definedName>
    <definedName name="_RIV32e01e4c4d1f41e0a01609935b243bd8" localSheetId="8" hidden="1">'4) Production'!#REF!</definedName>
    <definedName name="_RIV32e01e4c4d1f41e0a01609935b243bd8" hidden="1">'4) Production'!#REF!</definedName>
    <definedName name="_RIV32ed1df341804655aca455657219adde" localSheetId="8" hidden="1">#REF!</definedName>
    <definedName name="_RIV32ed1df341804655aca455657219adde" hidden="1">#REF!</definedName>
    <definedName name="_RIV32f09db532434ab3a624772b32912cfb" localSheetId="8" hidden="1">#REF!</definedName>
    <definedName name="_RIV32f09db532434ab3a624772b32912cfb" hidden="1">#REF!</definedName>
    <definedName name="_RIV32ff6958766c42449b3534dd18d3d1cf" localSheetId="1" hidden="1">#REF!</definedName>
    <definedName name="_RIV32ff6958766c42449b3534dd18d3d1cf" localSheetId="8" hidden="1">#REF!</definedName>
    <definedName name="_RIV32ff6958766c42449b3534dd18d3d1cf" localSheetId="2" hidden="1">#REF!</definedName>
    <definedName name="_RIV32ff6958766c42449b3534dd18d3d1cf" hidden="1">#REF!</definedName>
    <definedName name="_RIV3310824705e04037bb5564a1727c38cd" hidden="1">#REF!</definedName>
    <definedName name="_RIV331804b8141c4f2ebe893d6190cf6c0a" localSheetId="8"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8" hidden="1">#REF!</definedName>
    <definedName name="_RIV336f2181539b4fe99e230986cb355b2f" hidden="1">#REF!</definedName>
    <definedName name="_RIV337b71e7cd8a431e85a4fa883ec47a68" localSheetId="8" hidden="1">'7) Asset Margin'!#REF!</definedName>
    <definedName name="_RIV337b71e7cd8a431e85a4fa883ec47a68" hidden="1">'6) Realized Pricing'!#REF!</definedName>
    <definedName name="_RIV33a8d9bbe3de4d16a25bb25e90cc1444" localSheetId="8" hidden="1">'[8]Key Measures'!#REF!</definedName>
    <definedName name="_RIV33a8d9bbe3de4d16a25bb25e90cc1444" hidden="1">'[8]Key Measures'!#REF!</definedName>
    <definedName name="_RIV33ae7dc172da46c4ae1c01dad3039ed4" localSheetId="1" hidden="1">#REF!</definedName>
    <definedName name="_RIV33ae7dc172da46c4ae1c01dad3039ed4" localSheetId="8"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8"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8" hidden="1">#REF!</definedName>
    <definedName name="_RIV342da630d5394f9eb6305f71fd2b61e2" hidden="1">#REF!</definedName>
    <definedName name="_RIV343fae717800419994c88278fe16b74d" localSheetId="8" hidden="1">#REF!</definedName>
    <definedName name="_RIV343fae717800419994c88278fe16b74d" hidden="1">#REF!</definedName>
    <definedName name="_RIV348708c426d8451fabaada2cecaeac21" hidden="1">#REF!</definedName>
    <definedName name="_RIV34ce431d649348649f759c1e2f98b3c6" localSheetId="8" hidden="1">'[7]Realized Prices'!#REF!</definedName>
    <definedName name="_RIV34ce431d649348649f759c1e2f98b3c6" hidden="1">'[7]Realized Prices'!#REF!</definedName>
    <definedName name="_RIV34dd22d8d82842f1b3cf5bad7603a3ea" localSheetId="8"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8" hidden="1">#REF!</definedName>
    <definedName name="_RIV34e20b14923b445d8296adc560321272" localSheetId="2" hidden="1">#REF!</definedName>
    <definedName name="_RIV34e20b14923b445d8296adc560321272" hidden="1">#REF!</definedName>
    <definedName name="_RIV34eafd929c364f26b79679e6c70a0249" localSheetId="8" hidden="1">'2) Balance Sheets'!#REF!</definedName>
    <definedName name="_RIV34eafd929c364f26b79679e6c70a0249" hidden="1">'2) Balance Sheets'!#REF!</definedName>
    <definedName name="_RIV34f83b36c5c14b7d96fba2a2bfed265a" localSheetId="8" hidden="1">'7) Asset Margin'!#REF!</definedName>
    <definedName name="_RIV34f83b36c5c14b7d96fba2a2bfed265a" hidden="1">'6) Realized Pricing'!#REF!</definedName>
    <definedName name="_RIV35158b9520dc4032bdf41f2f13a66c70" localSheetId="8" hidden="1">#REF!</definedName>
    <definedName name="_RIV35158b9520dc4032bdf41f2f13a66c70" hidden="1">#REF!</definedName>
    <definedName name="_RIV355499796d29452da8e38a8444cca123" localSheetId="1" hidden="1">#REF!</definedName>
    <definedName name="_RIV355499796d29452da8e38a8444cca123" localSheetId="8"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8"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8" hidden="1">'[7]Realized Prices'!#REF!</definedName>
    <definedName name="_RIV35905b08eb1b4021a68d7f658f5ef11a" hidden="1">'[7]Realized Prices'!#REF!</definedName>
    <definedName name="_RIV35a195a3d7564cb2a8555646627d206e" localSheetId="8" hidden="1">#REF!</definedName>
    <definedName name="_RIV35a195a3d7564cb2a8555646627d206e" hidden="1">#REF!</definedName>
    <definedName name="_RIV35a4575b192a41b18f133d50907aa27d" hidden="1">'2) Balance Sheets'!$30:$30</definedName>
    <definedName name="_RIV35cecfeda0d34621b74eff9291bff50e" localSheetId="8"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8"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8" hidden="1">#REF!</definedName>
    <definedName name="_RIV35ec5f8f308b4ae7b1ea29da4702d2df" localSheetId="2" hidden="1">#REF!</definedName>
    <definedName name="_RIV35ec5f8f308b4ae7b1ea29da4702d2df" hidden="1">#REF!</definedName>
    <definedName name="_RIV3612f89c1dcd4ac28add0665c0c09f7b" localSheetId="1" hidden="1">'6) Realized Pricing'!#REF!</definedName>
    <definedName name="_RIV3612f89c1dcd4ac28add0665c0c09f7b" localSheetId="8" hidden="1">'7) Asset Margin'!#REF!</definedName>
    <definedName name="_RIV3612f89c1dcd4ac28add0665c0c09f7b" localSheetId="2" hidden="1">'6) Realized Pricing'!#REF!</definedName>
    <definedName name="_RIV3612f89c1dcd4ac28add0665c0c09f7b" hidden="1">'6) Realized Pricing'!#REF!</definedName>
    <definedName name="_RIV362573e2bc0c4587a4d6434572251d13" hidden="1">'10) Other Non-GAAP'!#REF!</definedName>
    <definedName name="_RIV3652460787e2417884bbea4f22b11636" localSheetId="8" hidden="1">#REF!</definedName>
    <definedName name="_RIV3652460787e2417884bbea4f22b11636" hidden="1">#REF!</definedName>
    <definedName name="_RIV366edd590a8645d1b851c282f9977d9b" localSheetId="8" hidden="1">#REF!</definedName>
    <definedName name="_RIV366edd590a8645d1b851c282f9977d9b" hidden="1">#REF!</definedName>
    <definedName name="_RIV36729ec95abe44a2a85b1072372c14f1" localSheetId="1" hidden="1">#REF!</definedName>
    <definedName name="_RIV36729ec95abe44a2a85b1072372c14f1" localSheetId="8" hidden="1">#REF!</definedName>
    <definedName name="_RIV36729ec95abe44a2a85b1072372c14f1" localSheetId="2" hidden="1">#REF!</definedName>
    <definedName name="_RIV36729ec95abe44a2a85b1072372c14f1" hidden="1">#REF!</definedName>
    <definedName name="_RIV36811277b5d148399a0a41114d155e06" localSheetId="8"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8" hidden="1">#REF!</definedName>
    <definedName name="_RIV36db2c94b39f41ffa7cab946ce122ef5" hidden="1">#REF!</definedName>
    <definedName name="_RIV36f1742e9ec24c3d82600ddbd72ab0c1" hidden="1">#REF!</definedName>
    <definedName name="_RIV36f4ae66c8b04f7c9cffb88872b96077" localSheetId="8" hidden="1">#REF!</definedName>
    <definedName name="_RIV36f4ae66c8b04f7c9cffb88872b96077" hidden="1">#REF!</definedName>
    <definedName name="_RIV36f65a038857488e9f6f847a8a9562b0" localSheetId="8" hidden="1">#REF!</definedName>
    <definedName name="_RIV36f65a038857488e9f6f847a8a9562b0" hidden="1">#REF!</definedName>
    <definedName name="_RIV36f6b9084e1040028b9de13f8641f5fe" localSheetId="1" hidden="1">#REF!</definedName>
    <definedName name="_RIV36f6b9084e1040028b9de13f8641f5fe" localSheetId="8"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8" hidden="1">#REF!</definedName>
    <definedName name="_RIV36fd273a0ac045899f933ac282425ced" localSheetId="2" hidden="1">#REF!</definedName>
    <definedName name="_RIV36fd273a0ac045899f933ac282425ced" hidden="1">#REF!</definedName>
    <definedName name="_RIV36fd3347369f4cef98c67c35cc629385" localSheetId="8"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8"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8"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Expenditures'!$55:$55</definedName>
    <definedName name="_RIV3744658dbc1c49839c403a22a3e1ed87" hidden="1">#REF!</definedName>
    <definedName name="_RIV374de5b6ef964f1998fc44f0da052c90" localSheetId="8" hidden="1">#REF!</definedName>
    <definedName name="_RIV374de5b6ef964f1998fc44f0da052c90" hidden="1">#REF!</definedName>
    <definedName name="_RIV3754e1f3655246d796697d81670f2796" localSheetId="8"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8"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8"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8" hidden="1">#REF!</definedName>
    <definedName name="_RIV3787f098fbe14c36b505e86c9351eb89" localSheetId="2" hidden="1">#REF!</definedName>
    <definedName name="_RIV3787f098fbe14c36b505e86c9351eb89" hidden="1">#REF!</definedName>
    <definedName name="_RIV37a36ba41672490196147c6a1b9d2b7e" localSheetId="8"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8"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8"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8"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8" hidden="1">'7) Asset Margin'!$26:$26</definedName>
    <definedName name="_RIV3826e34bd97d41df91e6ac665f1a3c87" hidden="1">'6) Realized Pricing'!$23:$23</definedName>
    <definedName name="_RIV382a63828ae949e69cb8427f0e8bc7c4" localSheetId="8"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8" hidden="1">#REF!</definedName>
    <definedName name="_RIV38336396362a45cc891ae69abc4f1770" hidden="1">#REF!</definedName>
    <definedName name="_RIV38396c05b9df4b6c8111ca422cbe3bd9" localSheetId="1" hidden="1">#REF!</definedName>
    <definedName name="_RIV38396c05b9df4b6c8111ca422cbe3bd9" localSheetId="8"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8" hidden="1">#REF!</definedName>
    <definedName name="_RIV38576a526a904f349d1ea31b3261feaa" localSheetId="2"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8" hidden="1">#REF!</definedName>
    <definedName name="_RIV38a6285636df4f7088d7fe7937a86a71" hidden="1">#REF!</definedName>
    <definedName name="_RIV38a7721d7d854d96bdc67f8cb1bf2e09" hidden="1">#REF!</definedName>
    <definedName name="_RIV38ab2b36b73d40d59dcd8e9394f1ff8e" localSheetId="8" hidden="1">'[7]Realized Prices'!#REF!</definedName>
    <definedName name="_RIV38ab2b36b73d40d59dcd8e9394f1ff8e" hidden="1">'[7]Realized Prices'!#REF!</definedName>
    <definedName name="_RIV38ceb373947043db9a0758ec7bea577e" localSheetId="8" hidden="1">#REF!</definedName>
    <definedName name="_RIV38ceb373947043db9a0758ec7bea577e" hidden="1">#REF!</definedName>
    <definedName name="_RIV38dc0d9a2b394bb3a9f8f074263f3ba4" localSheetId="8" hidden="1">#REF!</definedName>
    <definedName name="_RIV38dc0d9a2b394bb3a9f8f074263f3ba4" hidden="1">#REF!</definedName>
    <definedName name="_RIV390ae5bcac484444ae9811ac7d0f73d0" localSheetId="1" hidden="1">#REF!</definedName>
    <definedName name="_RIV390ae5bcac484444ae9811ac7d0f73d0" localSheetId="8" hidden="1">#REF!</definedName>
    <definedName name="_RIV390ae5bcac484444ae9811ac7d0f73d0" localSheetId="2" hidden="1">#REF!</definedName>
    <definedName name="_RIV390ae5bcac484444ae9811ac7d0f73d0" hidden="1">#REF!</definedName>
    <definedName name="_RIV39133c6d8d154a05a868075e732557e6" localSheetId="8" hidden="1">#REF!</definedName>
    <definedName name="_RIV39133c6d8d154a05a868075e732557e6" hidden="1">#REF!</definedName>
    <definedName name="_RIV39215adc18e448d2aec1193a897ab2c0" localSheetId="1" hidden="1">#REF!</definedName>
    <definedName name="_RIV39215adc18e448d2aec1193a897ab2c0" localSheetId="8" hidden="1">#REF!</definedName>
    <definedName name="_RIV39215adc18e448d2aec1193a897ab2c0" localSheetId="2" hidden="1">#REF!</definedName>
    <definedName name="_RIV39215adc18e448d2aec1193a897ab2c0" hidden="1">#REF!</definedName>
    <definedName name="_RIV392817f314ee4493bcd3aa510e530dc5" localSheetId="1" hidden="1">#REF!</definedName>
    <definedName name="_RIV392817f314ee4493bcd3aa510e530dc5" localSheetId="8"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8"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8" hidden="1">#REF!</definedName>
    <definedName name="_RIV396222eaa2014105848569f2e79dfb3b" localSheetId="2" hidden="1">#REF!</definedName>
    <definedName name="_RIV396222eaa2014105848569f2e79dfb3b" hidden="1">#REF!</definedName>
    <definedName name="_RIV397321d4723042de8741d008a2266105" localSheetId="8" hidden="1">#REF!</definedName>
    <definedName name="_RIV397321d4723042de8741d008a2266105" hidden="1">#REF!</definedName>
    <definedName name="_RIV39893edd19254ba1b858111b681da650" localSheetId="8" hidden="1">#REF!</definedName>
    <definedName name="_RIV39893edd19254ba1b858111b681da650" hidden="1">#REF!</definedName>
    <definedName name="_RIV399088c50fbf41a383528545a1e61b72" localSheetId="1" hidden="1">#REF!</definedName>
    <definedName name="_RIV399088c50fbf41a383528545a1e61b72" localSheetId="8" hidden="1">#REF!</definedName>
    <definedName name="_RIV399088c50fbf41a383528545a1e61b72" localSheetId="2" hidden="1">#REF!</definedName>
    <definedName name="_RIV399088c50fbf41a383528545a1e61b72" hidden="1">#REF!</definedName>
    <definedName name="_RIV39b78061b2a74ad5806628c08526673c" localSheetId="8"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8"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8"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8"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8" hidden="1">#REF!</definedName>
    <definedName name="_RIV3a1217f85d1a4fb68b1403bf67d6e361" localSheetId="2"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8"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8" hidden="1">#REF!</definedName>
    <definedName name="_RIV3a2dca4ec87d4d6d856cd7d836ebdb11" hidden="1">#REF!</definedName>
    <definedName name="_RIV3a31df8f12104f2a94d426731047d836" localSheetId="1" hidden="1">#REF!</definedName>
    <definedName name="_RIV3a31df8f12104f2a94d426731047d836" localSheetId="8" hidden="1">#REF!</definedName>
    <definedName name="_RIV3a31df8f12104f2a94d426731047d836" localSheetId="2" hidden="1">#REF!</definedName>
    <definedName name="_RIV3a31df8f12104f2a94d426731047d836" hidden="1">#REF!</definedName>
    <definedName name="_RIV3a3e2a43b4c444038ddd5d5e9d4309d1" localSheetId="8" hidden="1">#REF!</definedName>
    <definedName name="_RIV3a3e2a43b4c444038ddd5d5e9d4309d1" hidden="1">#REF!</definedName>
    <definedName name="_RIV3a667cebea4d410797d39c034f76f558" localSheetId="1" hidden="1">#REF!</definedName>
    <definedName name="_RIV3a667cebea4d410797d39c034f76f558" localSheetId="8" hidden="1">#REF!</definedName>
    <definedName name="_RIV3a667cebea4d410797d39c034f76f558" localSheetId="2" hidden="1">#REF!</definedName>
    <definedName name="_RIV3a667cebea4d410797d39c034f76f558" hidden="1">#REF!</definedName>
    <definedName name="_RIV3a95f65e317a447cb9b482baba0b8d2d" localSheetId="8" hidden="1">'[6]Segment Information'!#REF!</definedName>
    <definedName name="_RIV3a95f65e317a447cb9b482baba0b8d2d" hidden="1">'[6]Segment Information'!#REF!</definedName>
    <definedName name="_RIV3ab083c97faf46adadaab0715465691f" localSheetId="8" hidden="1">'7) Asset Margin'!#REF!</definedName>
    <definedName name="_RIV3ab083c97faf46adadaab0715465691f" hidden="1">'6) Realized Pricing'!#REF!</definedName>
    <definedName name="_RIV3aec07d284a34867ac2c24f9b87d927f" localSheetId="1" hidden="1">#REF!</definedName>
    <definedName name="_RIV3aec07d284a34867ac2c24f9b87d927f" localSheetId="8"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8"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8" hidden="1">#REF!</definedName>
    <definedName name="_RIV3b029b72a341454c99debb5eb5039c40" localSheetId="2" hidden="1">#REF!</definedName>
    <definedName name="_RIV3b029b72a341454c99debb5eb5039c40" hidden="1">#REF!</definedName>
    <definedName name="_RIV3b07144db08e455fbfe6407992aed498" localSheetId="8" hidden="1">'2) Balance Sheets'!#REF!</definedName>
    <definedName name="_RIV3b07144db08e455fbfe6407992aed498" hidden="1">'2) Balance Sheets'!#REF!</definedName>
    <definedName name="_RIV3b0b73a4d6ee4454adf17df316420be4" localSheetId="8" hidden="1">#REF!</definedName>
    <definedName name="_RIV3b0b73a4d6ee4454adf17df316420be4" hidden="1">#REF!</definedName>
    <definedName name="_RIV3b1c5fc1555b4581b68d94251e172f58" localSheetId="8" hidden="1">#REF!</definedName>
    <definedName name="_RIV3b1c5fc1555b4581b68d94251e172f58" hidden="1">#REF!</definedName>
    <definedName name="_RIV3b33f28ddc494903abe72804b41a08a7" localSheetId="8" hidden="1">#REF!</definedName>
    <definedName name="_RIV3b33f28ddc494903abe72804b41a08a7" hidden="1">#REF!</definedName>
    <definedName name="_RIV3b50f6bdce5942529dcc2445c90a135c" localSheetId="8" hidden="1">'[7]G&amp;A'!#REF!</definedName>
    <definedName name="_RIV3b50f6bdce5942529dcc2445c90a135c" hidden="1">'[7]G&amp;A'!#REF!</definedName>
    <definedName name="_RIV3b6a5fd3823040ed855302f83d8e8c0d" localSheetId="8" hidden="1">#REF!</definedName>
    <definedName name="_RIV3b6a5fd3823040ed855302f83d8e8c0d" hidden="1">#REF!</definedName>
    <definedName name="_RIV3b6c05a9c1554d8c9d1fe5d72c85feae" localSheetId="1" hidden="1">#REF!</definedName>
    <definedName name="_RIV3b6c05a9c1554d8c9d1fe5d72c85feae" localSheetId="8" hidden="1">#REF!</definedName>
    <definedName name="_RIV3b6c05a9c1554d8c9d1fe5d72c85feae" localSheetId="2" hidden="1">#REF!</definedName>
    <definedName name="_RIV3b6c05a9c1554d8c9d1fe5d72c85feae" hidden="1">#REF!</definedName>
    <definedName name="_RIV3b740c8968734374b7b948ccbe2435ee" localSheetId="8" hidden="1">'[6]Segment Information'!#REF!</definedName>
    <definedName name="_RIV3b740c8968734374b7b948ccbe2435ee" hidden="1">'[6]Segment Information'!#REF!</definedName>
    <definedName name="_RIV3b8b63efd0b14db9933cb27d35604087" localSheetId="8" hidden="1">#REF!</definedName>
    <definedName name="_RIV3b8b63efd0b14db9933cb27d35604087" hidden="1">#REF!</definedName>
    <definedName name="_RIV3b98af301e47415cb576d882aa9906ca" hidden="1">'3) Statements of Cash Flows'!#REF!</definedName>
    <definedName name="_RIV3badaf8636df4a29a013c5f28050cf26" localSheetId="8" hidden="1">#REF!</definedName>
    <definedName name="_RIV3badaf8636df4a29a013c5f28050cf26" hidden="1">#REF!</definedName>
    <definedName name="_RIV3bbb4d2e43c648438b42b90f6da40e5a" localSheetId="8" hidden="1">#REF!</definedName>
    <definedName name="_RIV3bbb4d2e43c648438b42b90f6da40e5a" hidden="1">#REF!</definedName>
    <definedName name="_RIV3bd43f959fd54d2bbc6be516780ccc28" localSheetId="1" hidden="1">#REF!</definedName>
    <definedName name="_RIV3bd43f959fd54d2bbc6be516780ccc28" localSheetId="8"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8"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8"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8" hidden="1">#REF!</definedName>
    <definedName name="_RIV3bf53a73f3354410959fa4864c893570" localSheetId="2" hidden="1">#REF!</definedName>
    <definedName name="_RIV3bf53a73f3354410959fa4864c893570" hidden="1">#REF!</definedName>
    <definedName name="_RIV3c0de62d4f72425ba4a606e66f0715bf" localSheetId="8" hidden="1">'[7]G&amp;A'!#REF!</definedName>
    <definedName name="_RIV3c0de62d4f72425ba4a606e66f0715bf" hidden="1">'[7]G&amp;A'!#REF!</definedName>
    <definedName name="_RIV3c1ca9ea61ef43a88d0c6a0a495e95c6" localSheetId="1" hidden="1">#REF!</definedName>
    <definedName name="_RIV3c1ca9ea61ef43a88d0c6a0a495e95c6" localSheetId="8"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'10) Other Non-GAAP'!#REF!</definedName>
    <definedName name="_RIV3c3936ec0b9f4cb6a62743c45d1f633e" localSheetId="8" hidden="1">'10) Other Non-GAAP'!#REF!</definedName>
    <definedName name="_RIV3c3936ec0b9f4cb6a62743c45d1f633e" localSheetId="2" hidden="1">'10) Other Non-GAAP'!#REF!</definedName>
    <definedName name="_RIV3c3936ec0b9f4cb6a62743c45d1f633e" hidden="1">'10) Other Non-GAAP'!#REF!</definedName>
    <definedName name="_RIV3c5ece1d68654712b8113351edaf6f0a" hidden="1">#REF!</definedName>
    <definedName name="_RIV3c645ddce56c4506be6fcc0567dccd2f" localSheetId="8"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8"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8" hidden="1">#REF!</definedName>
    <definedName name="_RIV3c93428df7b9450caf660ad672ada167" localSheetId="2" hidden="1">#REF!</definedName>
    <definedName name="_RIV3c93428df7b9450caf660ad672ada167" hidden="1">#REF!</definedName>
    <definedName name="_RIV3c9d00bf5b6b40dc941623398462f093" localSheetId="1" hidden="1">#REF!</definedName>
    <definedName name="_RIV3c9d00bf5b6b40dc941623398462f093" localSheetId="8"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8"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8"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8"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8"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8" hidden="1">#REF!</definedName>
    <definedName name="_RIV3d68f06472f046fdb6a61391658cafae" localSheetId="2"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8"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8" hidden="1">#REF!</definedName>
    <definedName name="_RIV3dca2a3d81084162afb036b8257b4636" localSheetId="2"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8"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8"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8" hidden="1">#REF!</definedName>
    <definedName name="_RIV3e0ccf3e2bcb4f6ea6b884d54f183733" localSheetId="2"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8" hidden="1">'[7]Oil, Gas &amp; NGL Sales'!#REF!</definedName>
    <definedName name="_RIV3e30da91a31048ecbc4e57e91c014e24" hidden="1">'[7]Oil, Gas &amp; NGL Sales'!#REF!</definedName>
    <definedName name="_RIV3e562ab2e95742b48dc5ba926db05e66" hidden="1">'5) Capital Expenditures'!$38:$38</definedName>
    <definedName name="_RIV3e7146006a4d4d58bd419530d66f9459" hidden="1">#REF!</definedName>
    <definedName name="_RIV3e9dbfc06eb84959aab895ab94afc4cd" hidden="1">'4) Production'!$A:$A</definedName>
    <definedName name="_RIV3ead247f18b84672bb494c97c6507380" localSheetId="8"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8" hidden="1">#REF!</definedName>
    <definedName name="_RIV3ec2f59a60d243a0ba3d7b2a1934aaf1" localSheetId="2" hidden="1">#REF!</definedName>
    <definedName name="_RIV3ec2f59a60d243a0ba3d7b2a1934aaf1" hidden="1">#REF!</definedName>
    <definedName name="_RIV3eca67d0f1f04f619d8589469dde2af7" localSheetId="1" hidden="1">#REF!</definedName>
    <definedName name="_RIV3eca67d0f1f04f619d8589469dde2af7" localSheetId="8" hidden="1">#REF!</definedName>
    <definedName name="_RIV3eca67d0f1f04f619d8589469dde2af7" localSheetId="2" hidden="1">#REF!</definedName>
    <definedName name="_RIV3eca67d0f1f04f619d8589469dde2af7" hidden="1">#REF!</definedName>
    <definedName name="_RIV3ece247fde544eacaf2b3683bf214179" localSheetId="1" hidden="1">#REF!</definedName>
    <definedName name="_RIV3ece247fde544eacaf2b3683bf214179" localSheetId="8"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8" hidden="1">#REF!</definedName>
    <definedName name="_RIV3eea6b6262154319ae8796310f9a99c2" hidden="1">#REF!</definedName>
    <definedName name="_RIV3eec735a53d2467c902ee12ce536cbea" localSheetId="1" hidden="1">[9]Production!#REF!</definedName>
    <definedName name="_RIV3eec735a53d2467c902ee12ce536cbea" localSheetId="8"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8"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8"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8"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8"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8"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8"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8" hidden="1">#REF!</definedName>
    <definedName name="_RIV3f965bf3ede84dee9af7a19b0605b80e" localSheetId="2" hidden="1">#REF!</definedName>
    <definedName name="_RIV3f965bf3ede84dee9af7a19b0605b80e" hidden="1">#REF!</definedName>
    <definedName name="_RIV3f9939940d0649a0a25420728c927195" localSheetId="8" hidden="1">#REF!</definedName>
    <definedName name="_RIV3f9939940d0649a0a25420728c927195" hidden="1">#REF!</definedName>
    <definedName name="_RIV3fadfde43ef44029ac1c87ed46df4f84" hidden="1">'4) Production'!#REF!</definedName>
    <definedName name="_RIV3fb10af83cec4db58e14d37e44325a1f" localSheetId="8" hidden="1">#REF!</definedName>
    <definedName name="_RIV3fb10af83cec4db58e14d37e44325a1f" hidden="1">#REF!</definedName>
    <definedName name="_RIV3fc8c04bd9c14f2b855d581d87bef79e" hidden="1">#REF!</definedName>
    <definedName name="_RIV3ff3194f9fc947aba8f10fd8497d70eb" hidden="1">'5) Capital Expenditures'!$39:$39</definedName>
    <definedName name="_RIV40067a3be400485da3cae34068cb42c3" localSheetId="8" hidden="1">'[7]Net financing costs'!#REF!</definedName>
    <definedName name="_RIV40067a3be400485da3cae34068cb42c3" hidden="1">'[7]Net financing costs'!#REF!</definedName>
    <definedName name="_RIV401006fa1bf3454c881a30e3358e2c41" localSheetId="8" hidden="1">'[5]Share Based Comp. Disclosure'!#REF!</definedName>
    <definedName name="_RIV401006fa1bf3454c881a30e3358e2c41" hidden="1">'[5]Share Based Comp. Disclosure'!#REF!</definedName>
    <definedName name="_RIV402fe03300844a059e5cef0b490f4f45" localSheetId="8" hidden="1">#REF!</definedName>
    <definedName name="_RIV402fe03300844a059e5cef0b490f4f45" hidden="1">#REF!</definedName>
    <definedName name="_RIV404975420470472cadd938825e6f0236" localSheetId="1" hidden="1">#REF!</definedName>
    <definedName name="_RIV404975420470472cadd938825e6f0236" localSheetId="8" hidden="1">#REF!</definedName>
    <definedName name="_RIV404975420470472cadd938825e6f0236" localSheetId="2" hidden="1">#REF!</definedName>
    <definedName name="_RIV404975420470472cadd938825e6f0236" hidden="1">#REF!</definedName>
    <definedName name="_RIV404adf6c9f7a411c80548e5b51d74ff4" localSheetId="8" hidden="1">'[7]Production and property taxes'!#REF!</definedName>
    <definedName name="_RIV404adf6c9f7a411c80548e5b51d74ff4" hidden="1">'[7]Production and property taxes'!#REF!</definedName>
    <definedName name="_RIV4050510284754151ae55a3c52bf704c5" localSheetId="8" hidden="1">#REF!</definedName>
    <definedName name="_RIV4050510284754151ae55a3c52bf704c5" hidden="1">#REF!</definedName>
    <definedName name="_RIV4056c3728ba248aeb87dd5f3239e6e35" localSheetId="1" hidden="1">#REF!</definedName>
    <definedName name="_RIV4056c3728ba248aeb87dd5f3239e6e35" localSheetId="8" hidden="1">#REF!</definedName>
    <definedName name="_RIV4056c3728ba248aeb87dd5f3239e6e35" localSheetId="2" hidden="1">#REF!</definedName>
    <definedName name="_RIV4056c3728ba248aeb87dd5f3239e6e35" hidden="1">#REF!</definedName>
    <definedName name="_RIV40591ea4612c4876919beabc51182490" localSheetId="1" hidden="1">#REF!</definedName>
    <definedName name="_RIV40591ea4612c4876919beabc51182490" localSheetId="8"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8"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8"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8" hidden="1">#REF!</definedName>
    <definedName name="_RIV40889e395a2145279116b97872b0f557" localSheetId="2" hidden="1">'Supp. Info. for Earnings'!#REF!</definedName>
    <definedName name="_RIV40889e395a2145279116b97872b0f557" hidden="1">#REF!</definedName>
    <definedName name="_RIV4099ff4138f8433ab217f4c0fadea7aa" localSheetId="8" hidden="1">#REF!</definedName>
    <definedName name="_RIV4099ff4138f8433ab217f4c0fadea7aa" hidden="1">#REF!</definedName>
    <definedName name="_RIV40e3b15ececb4a4cacbdbc95ef71d387" hidden="1">#REF!</definedName>
    <definedName name="_RIV41067ee16e4e4abbb77a9bb9495e4129" localSheetId="1" hidden="1">'10) Other Non-GAAP'!#REF!</definedName>
    <definedName name="_RIV41067ee16e4e4abbb77a9bb9495e4129" localSheetId="8" hidden="1">'10) Other Non-GAAP'!#REF!</definedName>
    <definedName name="_RIV41067ee16e4e4abbb77a9bb9495e4129" localSheetId="2" hidden="1">'10) Other Non-GAAP'!#REF!</definedName>
    <definedName name="_RIV41067ee16e4e4abbb77a9bb9495e4129" hidden="1">'10) Other Non-GAAP'!#REF!</definedName>
    <definedName name="_RIV4148900fda4341f693641a1ce4bf6e51" hidden="1">#REF!</definedName>
    <definedName name="_RIV416e4b7d58fe42529832549f98c1e491" localSheetId="8"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8"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8" hidden="1">'3) Statements of Cash Flows'!#REF!</definedName>
    <definedName name="_RIV4186bca6d6e944f0a7d228808ea2b5d1" hidden="1">'3) Statements of Cash Flows'!#REF!</definedName>
    <definedName name="_RIV418f4172b68a41519a9018d173652769" localSheetId="8" hidden="1">#REF!</definedName>
    <definedName name="_RIV418f4172b68a41519a9018d173652769" hidden="1">#REF!</definedName>
    <definedName name="_RIV41a317f4b2454262b88ffe8d852a7754" localSheetId="8" hidden="1">#REF!</definedName>
    <definedName name="_RIV41a317f4b2454262b88ffe8d852a7754" hidden="1">#REF!</definedName>
    <definedName name="_RIV41aebd54a68146b49daf94287c26fa44" localSheetId="8" hidden="1">'[7]DD&amp;A'!#REF!</definedName>
    <definedName name="_RIV41aebd54a68146b49daf94287c26fa44" hidden="1">'[7]DD&amp;A'!#REF!</definedName>
    <definedName name="_RIV41b282928ce44b4297cc778dde79db39" hidden="1">#REF!</definedName>
    <definedName name="_RIV41b5a78c7028408ba16d39cd40ded4aa" localSheetId="8" hidden="1">'[6]Segment Information'!#REF!</definedName>
    <definedName name="_RIV41b5a78c7028408ba16d39cd40ded4aa" hidden="1">'[6]Segment Information'!#REF!</definedName>
    <definedName name="_RIV41bbb0f13c5b4f188a4116b64b53ae6e" hidden="1">#REF!</definedName>
    <definedName name="_RIV41c418e923f845e29aaf489e64176772" localSheetId="8" hidden="1">#REF!</definedName>
    <definedName name="_RIV41c418e923f845e29aaf489e64176772" hidden="1">#REF!</definedName>
    <definedName name="_RIV41fd7363725048e887c493a87275acfa" localSheetId="1" hidden="1">#REF!</definedName>
    <definedName name="_RIV41fd7363725048e887c493a87275acfa" localSheetId="8"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8" hidden="1">#REF!</definedName>
    <definedName name="_RIV42029d8a19804569b6b7771ce1d69327" localSheetId="2" hidden="1">#REF!</definedName>
    <definedName name="_RIV42029d8a19804569b6b7771ce1d69327" hidden="1">#REF!</definedName>
    <definedName name="_RIV4211eae707434681bd0bf2b381ee3694" localSheetId="8" hidden="1">'4) Production'!#REF!</definedName>
    <definedName name="_RIV4211eae707434681bd0bf2b381ee3694" hidden="1">'4) Production'!#REF!</definedName>
    <definedName name="_RIV4221cee62f6443cc94492705543bad53" localSheetId="1" hidden="1">#REF!</definedName>
    <definedName name="_RIV4221cee62f6443cc94492705543bad53" localSheetId="8"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8"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8"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8"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8"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8" hidden="1">#REF!</definedName>
    <definedName name="_RIV4292d8b84b7348bb86e5aec09d67be53" localSheetId="2" hidden="1">#REF!</definedName>
    <definedName name="_RIV4292d8b84b7348bb86e5aec09d67be53" hidden="1">#REF!</definedName>
    <definedName name="_RIV42c33c33939f451c935decc21c912b66" localSheetId="8" hidden="1">#REF!</definedName>
    <definedName name="_RIV42c33c33939f451c935decc21c912b66" hidden="1">#REF!</definedName>
    <definedName name="_RIV42d07f6035e54cbdb98cd2338cdd027f" localSheetId="1" hidden="1">#REF!</definedName>
    <definedName name="_RIV42d07f6035e54cbdb98cd2338cdd027f" localSheetId="8"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8" hidden="1">#REF!</definedName>
    <definedName name="_RIV42e112e2595c4c9ea9fd2e5c6f73d948" localSheetId="2" hidden="1">#REF!</definedName>
    <definedName name="_RIV42e112e2595c4c9ea9fd2e5c6f73d948" hidden="1">#REF!</definedName>
    <definedName name="_RIV42f510b781d74a78a31c6dfe4b8105ab" localSheetId="8"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8"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8"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8"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8" hidden="1">#REF!</definedName>
    <definedName name="_RIV435cfb8393a34a299b7ab946220eda62" hidden="1">#REF!</definedName>
    <definedName name="_RIV4383d3769a854f41a995923d684b2a09" localSheetId="8"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8"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8"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8"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8"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8"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8" hidden="1">#REF!</definedName>
    <definedName name="_RIV4435756f430b47778c991a1b5d4cea5c" localSheetId="2" hidden="1">#REF!</definedName>
    <definedName name="_RIV4435756f430b47778c991a1b5d4cea5c" hidden="1">#REF!</definedName>
    <definedName name="_RIV443dd8a69bbd4d519686da5639dcb52e" localSheetId="8"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8"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8"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8" hidden="1">#REF!</definedName>
    <definedName name="_RIV44ad2da4c39c435480f0d91e626832ff" localSheetId="2" hidden="1">#REF!</definedName>
    <definedName name="_RIV44ad2da4c39c435480f0d91e626832ff" hidden="1">#REF!</definedName>
    <definedName name="_RIV44b3974d4c484eb4a18c30595c6bfbae" localSheetId="8" hidden="1">#REF!</definedName>
    <definedName name="_RIV44b3974d4c484eb4a18c30595c6bfbae" hidden="1">#REF!</definedName>
    <definedName name="_RIV44b6112eec464eb98b1cee81c6892273" hidden="1">#REF!</definedName>
    <definedName name="_RIV44c089342c29415e886b3e703459c322" localSheetId="8"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8" hidden="1">#REF!</definedName>
    <definedName name="_RIV44f1d26ce1824208b0514937f477dc2e" localSheetId="2" hidden="1">#REF!</definedName>
    <definedName name="_RIV44f1d26ce1824208b0514937f477dc2e" hidden="1">#REF!</definedName>
    <definedName name="_RIV45224d6aa40140d0bd8e0af29df4c56f" localSheetId="1" hidden="1">'[10]Devon key properties'!#REF!</definedName>
    <definedName name="_RIV45224d6aa40140d0bd8e0af29df4c56f" localSheetId="8"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8" hidden="1">#REF!</definedName>
    <definedName name="_RIV455cee44759545348c212c47140bf20f" hidden="1">#REF!</definedName>
    <definedName name="_RIV456c94f9620a4cbaa086d803d1c387ae" localSheetId="8" hidden="1">'[8]Key Measures'!#REF!</definedName>
    <definedName name="_RIV456c94f9620a4cbaa086d803d1c387ae" hidden="1">'[8]Key Measures'!#REF!</definedName>
    <definedName name="_RIV457c0eb322fe42a5aa0c0d29627e3f22" hidden="1">#REF!</definedName>
    <definedName name="_RIV459c13f8876f4bfa9c5c09e6bb119ea1" localSheetId="8" hidden="1">#REF!</definedName>
    <definedName name="_RIV459c13f8876f4bfa9c5c09e6bb119ea1" hidden="1">#REF!</definedName>
    <definedName name="_RIV45ad022900814dcf8a3b9d88c67fab5e" hidden="1">'4) Production'!$28:$28</definedName>
    <definedName name="_RIV45b3f453d76c4f299c21f8495d38e521" hidden="1">#REF!</definedName>
    <definedName name="_RIV45c038340aa343138b9201f2b1f9b279" localSheetId="8"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8"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8" hidden="1">'[7]M&amp;M'!#REF!</definedName>
    <definedName name="_RIV463894f1a2864176837603a702498c3b" hidden="1">'[7]M&amp;M'!#REF!</definedName>
    <definedName name="_RIV4646b466d2244cf995089b36b305590e" localSheetId="8" hidden="1">#REF!</definedName>
    <definedName name="_RIV4646b466d2244cf995089b36b305590e" hidden="1">#REF!</definedName>
    <definedName name="_RIV4646fea8d55646bf86d6d5c9d4a741d3" hidden="1">#REF!</definedName>
    <definedName name="_RIV464b4de12d4849d9aff1d9e28bd0bdf1" localSheetId="8" hidden="1">[7]Pricing!#REF!</definedName>
    <definedName name="_RIV464b4de12d4849d9aff1d9e28bd0bdf1" hidden="1">[7]Pricing!#REF!</definedName>
    <definedName name="_RIV466528380247474bbe63252be9b0e7f5" localSheetId="8" hidden="1">'[7]M&amp;M'!#REF!</definedName>
    <definedName name="_RIV466528380247474bbe63252be9b0e7f5" hidden="1">'[7]M&amp;M'!#REF!</definedName>
    <definedName name="_RIV467dd88f78904613b3acc179ed2f5350" localSheetId="8"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8"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8"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8" hidden="1">[7]LOE!#REF!</definedName>
    <definedName name="_RIV472b4572302b49f1975d449669fa876d" hidden="1">[7]LOE!#REF!</definedName>
    <definedName name="_RIV473643d028444d98a0aa1f9c5c5a7dca" localSheetId="8" hidden="1">'[7]Production and property taxes'!#REF!</definedName>
    <definedName name="_RIV473643d028444d98a0aa1f9c5c5a7dca" hidden="1">'[7]Production and property taxes'!#REF!</definedName>
    <definedName name="_RIV473e1f6268dc4136babb90cd75598c79" localSheetId="8" hidden="1">#REF!</definedName>
    <definedName name="_RIV473e1f6268dc4136babb90cd75598c79" hidden="1">#REF!</definedName>
    <definedName name="_RIV474a07f5671e42a8b037878d77042b3f" hidden="1">'3) Statements of Cash Flows'!#REF!</definedName>
    <definedName name="_RIV474c2929b71540a189cfea5609c1f8d6" localSheetId="8"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8"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8" hidden="1">#REF!</definedName>
    <definedName name="_RIV4812ff80a06046519603eaf312cfdef8" localSheetId="2" hidden="1">#REF!</definedName>
    <definedName name="_RIV4812ff80a06046519603eaf312cfdef8" hidden="1">#REF!</definedName>
    <definedName name="_RIV48300018abff43dc8e793aaf528059ac" localSheetId="8" hidden="1">#REF!</definedName>
    <definedName name="_RIV48300018abff43dc8e793aaf528059ac" hidden="1">#REF!</definedName>
    <definedName name="_RIV48424f6df4de4da9b5676c7b192e6aaf" localSheetId="8" hidden="1">'4) Production'!#REF!</definedName>
    <definedName name="_RIV48424f6df4de4da9b5676c7b192e6aaf" hidden="1">'4) Production'!#REF!</definedName>
    <definedName name="_RIV484305433c024f4581ff25a8ebad3242" localSheetId="8"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8"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8" hidden="1">#REF!</definedName>
    <definedName name="_RIV48639b975cb14328950f2e7615bc7135" hidden="1">#REF!</definedName>
    <definedName name="_RIV48657d27dc2e4520a713a7a9d6381b63" localSheetId="1" hidden="1">#REF!</definedName>
    <definedName name="_RIV48657d27dc2e4520a713a7a9d6381b63" localSheetId="8" hidden="1">#REF!</definedName>
    <definedName name="_RIV48657d27dc2e4520a713a7a9d6381b63" localSheetId="2" hidden="1">#REF!</definedName>
    <definedName name="_RIV48657d27dc2e4520a713a7a9d6381b63" hidden="1">#REF!</definedName>
    <definedName name="_RIV4866b5109af3479997d4e88fd6554bab" localSheetId="8" hidden="1">[7]Pricing!#REF!</definedName>
    <definedName name="_RIV4866b5109af3479997d4e88fd6554bab" hidden="1">[7]Pricing!#REF!</definedName>
    <definedName name="_RIV4869b740eb04463d9059c7f08cd13b87" hidden="1">#REF!</definedName>
    <definedName name="_RIV4879ca9624ea48d2a05a7518a258fad7" localSheetId="8"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8"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8" hidden="1">#REF!</definedName>
    <definedName name="_RIV489ac17fdb674ff7be1d002d1a423e69" localSheetId="2" hidden="1">#REF!</definedName>
    <definedName name="_RIV489ac17fdb674ff7be1d002d1a423e69" hidden="1">#REF!</definedName>
    <definedName name="_RIV48aabab1be824583bd3aad50227020d9" localSheetId="1" hidden="1">#REF!</definedName>
    <definedName name="_RIV48aabab1be824583bd3aad50227020d9" localSheetId="8" hidden="1">#REF!</definedName>
    <definedName name="_RIV48aabab1be824583bd3aad50227020d9" localSheetId="2" hidden="1">#REF!</definedName>
    <definedName name="_RIV48aabab1be824583bd3aad50227020d9" hidden="1">#REF!</definedName>
    <definedName name="_RIV48bde87b76854023b93c035ac8fe52f3" localSheetId="1" hidden="1">#REF!</definedName>
    <definedName name="_RIV48bde87b76854023b93c035ac8fe52f3" localSheetId="8" hidden="1">#REF!</definedName>
    <definedName name="_RIV48bde87b76854023b93c035ac8fe52f3" localSheetId="2"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8" hidden="1">#REF!</definedName>
    <definedName name="_RIV48cab58ca0a64e7eb55722bc0e63cd24" localSheetId="2" hidden="1">#REF!</definedName>
    <definedName name="_RIV48cab58ca0a64e7eb55722bc0e63cd24" hidden="1">#REF!</definedName>
    <definedName name="_RIV48ce5f81a18e4f409505c0ef2798348d" hidden="1">#REF!</definedName>
    <definedName name="_RIV48d512d3ec8a4589b4ac0784eefcbf3f" localSheetId="8" hidden="1">'7) Asset Margin'!#REF!</definedName>
    <definedName name="_RIV48d512d3ec8a4589b4ac0784eefcbf3f" hidden="1">'6) Realized Pricing'!#REF!</definedName>
    <definedName name="_RIV48fcdec6525b4548979dfb83d94a23e8" localSheetId="8" hidden="1">[7]Pricing!#REF!</definedName>
    <definedName name="_RIV48fcdec6525b4548979dfb83d94a23e8" hidden="1">[7]Pricing!#REF!</definedName>
    <definedName name="_RIV4907daf07ee14701b2c203f291068b76" localSheetId="1" hidden="1">#REF!</definedName>
    <definedName name="_RIV4907daf07ee14701b2c203f291068b76" localSheetId="8"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8" hidden="1">#REF!</definedName>
    <definedName name="_RIV4954a4b953fa4f45a8ac90d741466e78" localSheetId="2" hidden="1">'Supp. Info. for Earnings'!#REF!</definedName>
    <definedName name="_RIV4954a4b953fa4f45a8ac90d741466e78" hidden="1">#REF!</definedName>
    <definedName name="_RIV495a746c7cb946a7ba0b34bd3180f43e" localSheetId="8" hidden="1">[7]Pricing!#REF!</definedName>
    <definedName name="_RIV495a746c7cb946a7ba0b34bd3180f43e" hidden="1">[7]Pricing!#REF!</definedName>
    <definedName name="_RIV4965946799fd47cdb1ff0c623dde7006" localSheetId="8" hidden="1">#REF!</definedName>
    <definedName name="_RIV4965946799fd47cdb1ff0c623dde7006" hidden="1">#REF!</definedName>
    <definedName name="_RIV4992cd27ca6c4bfe9e082ccb569befec" localSheetId="1" hidden="1">#REF!</definedName>
    <definedName name="_RIV4992cd27ca6c4bfe9e082ccb569befec" localSheetId="8"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8" hidden="1">'[7]Income taxes'!#REF!</definedName>
    <definedName name="_RIV49b3369edd134141ad2c8cb82dc4c0d0" hidden="1">'[7]Income taxes'!#REF!</definedName>
    <definedName name="_RIV49cc0ea63d204783af162fa021e26ca8" hidden="1">#REF!</definedName>
    <definedName name="_RIV4a031e467f69402fa9d05d255e26af4e" localSheetId="8" hidden="1">#REF!</definedName>
    <definedName name="_RIV4a031e467f69402fa9d05d255e26af4e" hidden="1">#REF!</definedName>
    <definedName name="_RIV4a1052e4982c4b9b8b367e7474ee7233" localSheetId="1" hidden="1">#REF!</definedName>
    <definedName name="_RIV4a1052e4982c4b9b8b367e7474ee7233" localSheetId="8" hidden="1">#REF!</definedName>
    <definedName name="_RIV4a1052e4982c4b9b8b367e7474ee7233" localSheetId="2"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8"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8" hidden="1">#REF!</definedName>
    <definedName name="_RIV4a3a171d814e42378d3defa2b8cb7d6a" hidden="1">#REF!</definedName>
    <definedName name="_RIV4a3ca9ae79ef42ea893e298c33d3d3f9" localSheetId="8" hidden="1">'5) Capital Expenditures'!#REF!</definedName>
    <definedName name="_RIV4a3ca9ae79ef42ea893e298c33d3d3f9" hidden="1">'5) Capital Expenditures'!#REF!</definedName>
    <definedName name="_RIV4a5014a4f2e84df79c35c50257801d2f" localSheetId="8" hidden="1">'[7]Realized Prices'!#REF!</definedName>
    <definedName name="_RIV4a5014a4f2e84df79c35c50257801d2f" hidden="1">'[7]Realized Prices'!#REF!</definedName>
    <definedName name="_RIV4a5d8f773fbe4b15b791faa96c5d6b96" localSheetId="8"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8"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8"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Earnings'!$31:$31</definedName>
    <definedName name="_RIV4aa5ff82185049cdbfc362227a9af7b1" localSheetId="8" hidden="1">#REF!</definedName>
    <definedName name="_RIV4aa5ff82185049cdbfc362227a9af7b1" localSheetId="2" hidden="1">'Supp. Info. for Earnings'!#REF!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8"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8"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8"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8" hidden="1">#REF!</definedName>
    <definedName name="_RIV4b1a64e2d85a4091b4493b477bc1b4e9" localSheetId="2" hidden="1">#REF!</definedName>
    <definedName name="_RIV4b1a64e2d85a4091b4493b477bc1b4e9" hidden="1">#REF!</definedName>
    <definedName name="_RIV4b1b57be9e30429188586ad34064f020" localSheetId="8"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8"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8"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8" hidden="1">#REF!</definedName>
    <definedName name="_RIV4b4d0556351f40fea4bdc8fcb3fb0c93" localSheetId="2" hidden="1">#REF!</definedName>
    <definedName name="_RIV4b4d0556351f40fea4bdc8fcb3fb0c93" hidden="1">#REF!</definedName>
    <definedName name="_RIV4b50de1a54424ffda54b9fa35e92d540" localSheetId="1" hidden="1">'10) Other Non-GAAP'!#REF!</definedName>
    <definedName name="_RIV4b50de1a54424ffda54b9fa35e92d540" localSheetId="8" hidden="1">'10) Other Non-GAAP'!#REF!</definedName>
    <definedName name="_RIV4b50de1a54424ffda54b9fa35e92d540" localSheetId="2" hidden="1">'10) Other Non-GAAP'!#REF!</definedName>
    <definedName name="_RIV4b50de1a54424ffda54b9fa35e92d540" hidden="1">'10) Other Non-GAAP'!#REF!</definedName>
    <definedName name="_RIV4b57e2c9451c433c86e31ba8737c28b8" localSheetId="8" hidden="1">#REF!</definedName>
    <definedName name="_RIV4b57e2c9451c433c86e31ba8737c28b8" hidden="1">#REF!</definedName>
    <definedName name="_RIV4b5bfebbe37a4876af9aab80ef01a8ee" localSheetId="8" hidden="1">#REF!</definedName>
    <definedName name="_RIV4b5bfebbe37a4876af9aab80ef01a8ee" hidden="1">#REF!</definedName>
    <definedName name="_RIV4b7db3099a6b447eb263292d84f22e0d" localSheetId="1" hidden="1">#REF!</definedName>
    <definedName name="_RIV4b7db3099a6b447eb263292d84f22e0d" localSheetId="8" hidden="1">#REF!</definedName>
    <definedName name="_RIV4b7db3099a6b447eb263292d84f22e0d" localSheetId="2" hidden="1">#REF!</definedName>
    <definedName name="_RIV4b7db3099a6b447eb263292d84f22e0d" hidden="1">#REF!</definedName>
    <definedName name="_RIV4b89be78241a4d79becb57f331de5b6e" localSheetId="8" hidden="1">[7]Derivatives!#REF!</definedName>
    <definedName name="_RIV4b89be78241a4d79becb57f331de5b6e" hidden="1">[7]Derivatives!#REF!</definedName>
    <definedName name="_RIV4b918d2dd9f641658059cfaed6088547" hidden="1">#REF!</definedName>
    <definedName name="_RIV4b9b42cbc687447b9a9d635bb3c31201" localSheetId="8"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8" hidden="1">#REF!</definedName>
    <definedName name="_RIV4bc79b4b43b34776bf7ab26aaf8664d3" hidden="1">#REF!</definedName>
    <definedName name="_RIV4be2f2e3cdb84751a912704e59999047" localSheetId="1" hidden="1">'3) Statements of Cash Flows'!#REF!</definedName>
    <definedName name="_RIV4be2f2e3cdb84751a912704e59999047" localSheetId="8"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8"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8" hidden="1">#REF!</definedName>
    <definedName name="_RIV4c01e12a5190431e9c7d5dca29b2786a" localSheetId="2" hidden="1">#REF!</definedName>
    <definedName name="_RIV4c01e12a5190431e9c7d5dca29b2786a" hidden="1">#REF!</definedName>
    <definedName name="_RIV4c0f0b13d856472883fb90aed46d2457" localSheetId="8" hidden="1">#REF!</definedName>
    <definedName name="_RIV4c0f0b13d856472883fb90aed46d2457" hidden="1">#REF!</definedName>
    <definedName name="_RIV4c1ab27b5fc14db08b8b84a9cc0fdd54" localSheetId="1" hidden="1">#REF!</definedName>
    <definedName name="_RIV4c1ab27b5fc14db08b8b84a9cc0fdd54" localSheetId="8" hidden="1">#REF!</definedName>
    <definedName name="_RIV4c1ab27b5fc14db08b8b84a9cc0fdd54" localSheetId="2" hidden="1">#REF!</definedName>
    <definedName name="_RIV4c1ab27b5fc14db08b8b84a9cc0fdd54" hidden="1">#REF!</definedName>
    <definedName name="_RIV4c29ab1c42964349bda33020b8ecf4b3" localSheetId="8"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8" hidden="1">#REF!</definedName>
    <definedName name="_RIV4c4d7dad48a243acbc5fed5d65d74918" hidden="1">#REF!</definedName>
    <definedName name="_RIV4c590777114344628dbb977e5b6a2924" localSheetId="8" hidden="1">#REF!</definedName>
    <definedName name="_RIV4c590777114344628dbb977e5b6a2924" hidden="1">#REF!</definedName>
    <definedName name="_RIV4c5e655e3dd04d0c866276736ee2f035" localSheetId="8" hidden="1">#REF!</definedName>
    <definedName name="_RIV4c5e655e3dd04d0c866276736ee2f035" hidden="1">#REF!</definedName>
    <definedName name="_RIV4c5e89c7ace642d58fc6f4453a99c8d5" localSheetId="8" hidden="1">'[7]Income taxes'!#REF!</definedName>
    <definedName name="_RIV4c5e89c7ace642d58fc6f4453a99c8d5" hidden="1">'[7]Income taxes'!#REF!</definedName>
    <definedName name="_RIV4c5f732bff2a4ce18a692b29e64eafc5" localSheetId="1" hidden="1">#REF!</definedName>
    <definedName name="_RIV4c5f732bff2a4ce18a692b29e64eafc5" localSheetId="8" hidden="1">#REF!</definedName>
    <definedName name="_RIV4c5f732bff2a4ce18a692b29e64eafc5" localSheetId="2" hidden="1">#REF!</definedName>
    <definedName name="_RIV4c5f732bff2a4ce18a692b29e64eafc5" hidden="1">#REF!</definedName>
    <definedName name="_RIV4c64695001144880bcd69c7b87e08b95" hidden="1">'3) Statements of Cash Flows'!$34:$34</definedName>
    <definedName name="_RIV4c81c489e87741a2a3679b6ae4db777b" localSheetId="8" hidden="1">#REF!</definedName>
    <definedName name="_RIV4c81c489e87741a2a3679b6ae4db777b" hidden="1">#REF!</definedName>
    <definedName name="_RIV4ca1180faa444d90907938117e936d1b" localSheetId="8" hidden="1">'[7]G&amp;A'!#REF!</definedName>
    <definedName name="_RIV4ca1180faa444d90907938117e936d1b" hidden="1">'[7]G&amp;A'!#REF!</definedName>
    <definedName name="_RIV4cb03acdfed24e8b903e6960ee095e1e" localSheetId="8" hidden="1">#REF!</definedName>
    <definedName name="_RIV4cb03acdfed24e8b903e6960ee095e1e" hidden="1">#REF!</definedName>
    <definedName name="_RIV4cbb1fb7473041268b9a9569128eb07c" hidden="1">'5) Capital Expenditures'!$33:$33</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8" hidden="1">#REF!</definedName>
    <definedName name="_RIV4d0b0538ad544238b4506774dfc1ba4e" localSheetId="2" hidden="1">'Supp. Info. for Earnings'!#REF!</definedName>
    <definedName name="_RIV4d0b0538ad544238b4506774dfc1ba4e" hidden="1">#REF!</definedName>
    <definedName name="_RIV4d1e484813364a17b49797e2b0cbeb78" localSheetId="8"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8"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8" hidden="1">#REF!</definedName>
    <definedName name="_RIV4d4b1274b56c4fc6a612d0b0313c5a62" localSheetId="2" hidden="1">#REF!</definedName>
    <definedName name="_RIV4d4b1274b56c4fc6a612d0b0313c5a62" hidden="1">#REF!</definedName>
    <definedName name="_RIV4d5474edf1b1439aae9330a770f08732" localSheetId="8" hidden="1">#REF!</definedName>
    <definedName name="_RIV4d5474edf1b1439aae9330a770f08732" hidden="1">#REF!</definedName>
    <definedName name="_RIV4d5e035a36fc49e7a7399fc55f00ed27" localSheetId="8" hidden="1">#REF!</definedName>
    <definedName name="_RIV4d5e035a36fc49e7a7399fc55f00ed27" hidden="1">#REF!</definedName>
    <definedName name="_RIV4d6a408aba1442d28cca8cc23cd0f639" localSheetId="8" hidden="1">'[7]Oil, Gas &amp; NGL Sales'!#REF!</definedName>
    <definedName name="_RIV4d6a408aba1442d28cca8cc23cd0f639" hidden="1">'[7]Oil, Gas &amp; NGL Sales'!#REF!</definedName>
    <definedName name="_RIV4d6b891a341048bba0a8bcf123f729e6" localSheetId="8"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8"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8" hidden="1">#REF!</definedName>
    <definedName name="_RIV4df5b6afebb84964a9fcd3db8b24347d" localSheetId="2" hidden="1">#REF!</definedName>
    <definedName name="_RIV4df5b6afebb84964a9fcd3db8b24347d" hidden="1">#REF!</definedName>
    <definedName name="_RIV4df6e2e901214ed69591ea0e0fcf74d1" localSheetId="1" hidden="1">'[10]Devon key properties'!#REF!</definedName>
    <definedName name="_RIV4df6e2e901214ed69591ea0e0fcf74d1" localSheetId="8"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8"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8" hidden="1">#REF!</definedName>
    <definedName name="_RIV4e47856f609d40cfbc18393b415978c3" hidden="1">#REF!</definedName>
    <definedName name="_RIV4e48c1b11244419ba31f4595115fcff1" hidden="1">'2) Balance Sheets'!#REF!</definedName>
    <definedName name="_RIV4e5732bd52f14298b6166bffd706b9f3" localSheetId="8" hidden="1">#REF!</definedName>
    <definedName name="_RIV4e5732bd52f14298b6166bffd706b9f3" hidden="1">#REF!</definedName>
    <definedName name="_RIV4e77aa5c0b5b4058a195212d950b3426" localSheetId="8" hidden="1">'[7]M&amp;M'!#REF!</definedName>
    <definedName name="_RIV4e77aa5c0b5b4058a195212d950b3426" hidden="1">'[7]M&amp;M'!#REF!</definedName>
    <definedName name="_RIV4eb3e326b68341f2bccb8b94f1558dd1" hidden="1">#REF!</definedName>
    <definedName name="_RIV4ec4c2ba88bb44208bf776f5e17bb6e8" localSheetId="1" hidden="1">'10) Other Non-GAAP'!#REF!</definedName>
    <definedName name="_RIV4ec4c2ba88bb44208bf776f5e17bb6e8" localSheetId="8" hidden="1">'10) Other Non-GAAP'!#REF!</definedName>
    <definedName name="_RIV4ec4c2ba88bb44208bf776f5e17bb6e8" localSheetId="2" hidden="1">'10) Other Non-GAAP'!#REF!</definedName>
    <definedName name="_RIV4ec4c2ba88bb44208bf776f5e17bb6e8" hidden="1">'10) Other Non-GAAP'!#REF!</definedName>
    <definedName name="_RIV4ee35f6b8d604b18acd2015090f68618" localSheetId="1" hidden="1">#REF!</definedName>
    <definedName name="_RIV4ee35f6b8d604b18acd2015090f68618" localSheetId="8"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8"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8" hidden="1">'[7]M&amp;M'!#REF!</definedName>
    <definedName name="_RIV4f21a9de9f73421cac853184418ab2c4" hidden="1">'[7]M&amp;M'!#REF!</definedName>
    <definedName name="_RIV4f40e5fe0bd04fd59c9d1ca1fe4ccfbd" localSheetId="8" hidden="1">'[8]Key Measures'!#REF!</definedName>
    <definedName name="_RIV4f40e5fe0bd04fd59c9d1ca1fe4ccfbd" hidden="1">'[8]Key Measures'!#REF!</definedName>
    <definedName name="_RIV4f47b42a10d347b9a9d08c432028b5ac" localSheetId="1" hidden="1">#REF!</definedName>
    <definedName name="_RIV4f47b42a10d347b9a9d08c432028b5ac" localSheetId="8"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Flows'!$43:$43</definedName>
    <definedName name="_RIV4f684c76f78444ffba7c395ff168fbc4" hidden="1">#REF!</definedName>
    <definedName name="_RIV4f7bae26f3a94e19b3c2f9aab025673a" localSheetId="8" hidden="1">#REF!</definedName>
    <definedName name="_RIV4f7bae26f3a94e19b3c2f9aab025673a" hidden="1">#REF!</definedName>
    <definedName name="_RIV4f9c502837cc45248d151e457bf382e5" localSheetId="8" hidden="1">#REF!</definedName>
    <definedName name="_RIV4f9c502837cc45248d151e457bf382e5" hidden="1">#REF!</definedName>
    <definedName name="_RIV4fb45e70596846919bbdc64827a75d39" localSheetId="8" hidden="1">#REF!</definedName>
    <definedName name="_RIV4fb45e70596846919bbdc64827a75d39" hidden="1">#REF!</definedName>
    <definedName name="_RIV4fbde91c476448e6b6df387832e3b3c5" localSheetId="8" hidden="1">'4) Production'!#REF!</definedName>
    <definedName name="_RIV4fbde91c476448e6b6df387832e3b3c5" hidden="1">'4) Production'!#REF!</definedName>
    <definedName name="_RIV4fd1a74ff78c42e39dce1371ac6e5a93" localSheetId="8" hidden="1">'[6]Segment Information'!#REF!</definedName>
    <definedName name="_RIV4fd1a74ff78c42e39dce1371ac6e5a93" hidden="1">'[6]Segment Information'!#REF!</definedName>
    <definedName name="_RIV4fd68736c85d463f8aa7719c13df24b6" hidden="1">#REF!</definedName>
    <definedName name="_RIV4fe90ba535744263b258e98826c5883b" localSheetId="8" hidden="1">'[6]Segment Information'!#REF!</definedName>
    <definedName name="_RIV4fe90ba535744263b258e98826c5883b" hidden="1">'[6]Segment Information'!#REF!</definedName>
    <definedName name="_RIV4ffc12d0af6c4a1cba5d782cd6772213" localSheetId="8"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8"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8" hidden="1">#REF!</definedName>
    <definedName name="_RIV50f02c6940294fe998c48cdbb4a145fb" hidden="1">#REF!</definedName>
    <definedName name="_RIV50f0f5c168494165b123fdbe521161a6" localSheetId="8" hidden="1">'[6]Segment Information'!#REF!</definedName>
    <definedName name="_RIV50f0f5c168494165b123fdbe521161a6" hidden="1">'[6]Segment Information'!#REF!</definedName>
    <definedName name="_RIV50f8395ae02147ad96846f31fc0c6ef4" localSheetId="8" hidden="1">#REF!</definedName>
    <definedName name="_RIV50f8395ae02147ad96846f31fc0c6ef4" hidden="1">#REF!</definedName>
    <definedName name="_RIV513ccc95bfc341a49ceed7b5083765e8" localSheetId="8" hidden="1">[7]LOE!#REF!</definedName>
    <definedName name="_RIV513ccc95bfc341a49ceed7b5083765e8" hidden="1">[7]LOE!#REF!</definedName>
    <definedName name="_RIV5148f1e9cb3b46399af8dbec248216f1" localSheetId="8"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8"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8" hidden="1">#REF!</definedName>
    <definedName name="_RIV51a5413ba7374844ae6c94123a87c1c3" hidden="1">#REF!</definedName>
    <definedName name="_RIV51b9cda0b8644d628916ebcc939f9b5f" localSheetId="8" hidden="1">#REF!</definedName>
    <definedName name="_RIV51b9cda0b8644d628916ebcc939f9b5f" hidden="1">#REF!</definedName>
    <definedName name="_RIV51d97f964c4e4b438f49a53697f30851" localSheetId="1" hidden="1">#REF!</definedName>
    <definedName name="_RIV51d97f964c4e4b438f49a53697f30851" localSheetId="8"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8"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8" hidden="1">'4) Production'!#REF!</definedName>
    <definedName name="_RIV51dc4ce319e440049380288717d84265" hidden="1">'4) Production'!#REF!</definedName>
    <definedName name="_RIV51e51ca834c84bb0ab7d153b450f14e0" hidden="1">#REF!</definedName>
    <definedName name="_RIV5200266edb5741ed81ba9efffb712f31" localSheetId="8"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8"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8" hidden="1">'[8]Key Measures'!#REF!</definedName>
    <definedName name="_RIV524144cbf43446ebbcfc30830e519521" hidden="1">'[8]Key Measures'!#REF!</definedName>
    <definedName name="_RIV5245729c5c4d458fae33dc7cc621980c" localSheetId="1" hidden="1">#REF!</definedName>
    <definedName name="_RIV5245729c5c4d458fae33dc7cc621980c" localSheetId="8"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8"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8" hidden="1">#REF!</definedName>
    <definedName name="_RIV527121723bdb481f8efed4fbbb31e122" localSheetId="2" hidden="1">#REF!</definedName>
    <definedName name="_RIV527121723bdb481f8efed4fbbb31e122" hidden="1">#REF!</definedName>
    <definedName name="_RIV529148b3c3204a0e804a3d7349d79175" localSheetId="8"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8"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8"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8"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8" hidden="1">#REF!</definedName>
    <definedName name="_RIV5340357abd8c4e65b2bc767cece59f6a" localSheetId="2" hidden="1">#REF!</definedName>
    <definedName name="_RIV5340357abd8c4e65b2bc767cece59f6a" hidden="1">#REF!</definedName>
    <definedName name="_RIV535b87c1eb9e4872a078df2f135d5281" localSheetId="8" hidden="1">'[6]Segment Information'!#REF!</definedName>
    <definedName name="_RIV535b87c1eb9e4872a078df2f135d5281" hidden="1">'[6]Segment Information'!#REF!</definedName>
    <definedName name="_RIV535d232454ee4e9f81db9123ccd42080" localSheetId="8" hidden="1">'7) Asset Margin'!#REF!</definedName>
    <definedName name="_RIV535d232454ee4e9f81db9123ccd42080" hidden="1">'6) Realized Pricing'!#REF!</definedName>
    <definedName name="_RIV53673b6b33474f2d97bd13e0fdb78a6c" localSheetId="1" hidden="1">'[11]Segment Information'!#REF!</definedName>
    <definedName name="_RIV53673b6b33474f2d97bd13e0fdb78a6c" localSheetId="8"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8"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8" hidden="1">#REF!</definedName>
    <definedName name="_RIV538c06b7495f4963a96a109843bd71e1" hidden="1">#REF!</definedName>
    <definedName name="_RIV538d053112fd42c89558c65ab3791a1e" localSheetId="8" hidden="1">#REF!</definedName>
    <definedName name="_RIV538d053112fd42c89558c65ab3791a1e" hidden="1">#REF!</definedName>
    <definedName name="_RIV539f6fcb6d2b407da609e3ee16328640" localSheetId="1" hidden="1">'[10]Devon key properties'!#REF!</definedName>
    <definedName name="_RIV539f6fcb6d2b407da609e3ee16328640" localSheetId="8"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8"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8"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8" hidden="1">'[7]G&amp;A'!#REF!</definedName>
    <definedName name="_RIV53d3e03042894ae29afb6961b1d7ba61" hidden="1">'[7]G&amp;A'!#REF!</definedName>
    <definedName name="_RIV53df637cfba94c3781e43e3ca6e0c9bb" localSheetId="8" hidden="1">#REF!</definedName>
    <definedName name="_RIV53df637cfba94c3781e43e3ca6e0c9bb" hidden="1">#REF!</definedName>
    <definedName name="_RIV5404daaae95d4dea9ae1d508d234c16a" localSheetId="1" hidden="1">#REF!</definedName>
    <definedName name="_RIV5404daaae95d4dea9ae1d508d234c16a" localSheetId="8"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8"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8" hidden="1">#REF!</definedName>
    <definedName name="_RIV5428c326fd3347f98569805c99d9282d" hidden="1">#REF!</definedName>
    <definedName name="_RIV5429d2816c1a4648a4ef5b6a22248476" localSheetId="1" hidden="1">#REF!</definedName>
    <definedName name="_RIV5429d2816c1a4648a4ef5b6a22248476" localSheetId="8" hidden="1">#REF!</definedName>
    <definedName name="_RIV5429d2816c1a4648a4ef5b6a22248476" localSheetId="2" hidden="1">#REF!</definedName>
    <definedName name="_RIV5429d2816c1a4648a4ef5b6a22248476" hidden="1">#REF!</definedName>
    <definedName name="_RIV5429e284d1f64b569a01300439763fd6" localSheetId="8" hidden="1">#REF!</definedName>
    <definedName name="_RIV5429e284d1f64b569a01300439763fd6" hidden="1">#REF!</definedName>
    <definedName name="_RIV542d6fbd717043688fa7070d8be41d11" localSheetId="8"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8"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8" hidden="1">#REF!</definedName>
    <definedName name="_RIV54fecbe4eea44215932b6b273ffec259" hidden="1">#REF!</definedName>
    <definedName name="_RIV55072ee2701749369d3718deee6c6a1d" hidden="1">#REF!</definedName>
    <definedName name="_RIV551d77e1df9b455583925cd2edb000bc" localSheetId="8" hidden="1">'[7]Realized Prices'!#REF!</definedName>
    <definedName name="_RIV551d77e1df9b455583925cd2edb000bc" hidden="1">'[7]Realized Prices'!#REF!</definedName>
    <definedName name="_RIV5528f82cc01f42508804be0eb91f03c2" localSheetId="8"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8" hidden="1">#REF!</definedName>
    <definedName name="_RIV55482ddc83d344478e63e65951f67645" localSheetId="2" hidden="1">#REF!</definedName>
    <definedName name="_RIV55482ddc83d344478e63e65951f67645" hidden="1">#REF!</definedName>
    <definedName name="_RIV5554b06f2fd6456cb5e797e717a799ca" localSheetId="8" hidden="1">'[7]M&amp;M'!#REF!</definedName>
    <definedName name="_RIV5554b06f2fd6456cb5e797e717a799ca" hidden="1">'[7]M&amp;M'!#REF!</definedName>
    <definedName name="_RIV5562ed5b3d2c453cb4aa0f6d019bfd65" localSheetId="8" hidden="1">'4) Production'!#REF!</definedName>
    <definedName name="_RIV5562ed5b3d2c453cb4aa0f6d019bfd65" hidden="1">'4) Production'!#REF!</definedName>
    <definedName name="_RIV557a9f9868214dc6b1e8c58f5baee631" localSheetId="1" hidden="1">#REF!</definedName>
    <definedName name="_RIV557a9f9868214dc6b1e8c58f5baee631" localSheetId="8"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8"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8"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8"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8" hidden="1">#REF!</definedName>
    <definedName name="_RIV5631a8e658d04039a8f6ea48ed328e04" localSheetId="2" hidden="1">#REF!</definedName>
    <definedName name="_RIV5631a8e658d04039a8f6ea48ed328e04" hidden="1">#REF!</definedName>
    <definedName name="_RIV5641ee90a64244c0b29f641293111145" localSheetId="8" hidden="1">#REF!</definedName>
    <definedName name="_RIV5641ee90a64244c0b29f641293111145" hidden="1">#REF!</definedName>
    <definedName name="_RIV5659f31dc75340d2824fd94ab090f281" localSheetId="8"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8"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8"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8"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8"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8"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Sheets'!$38:$38</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'6) Realized Pricing'!#REF!</definedName>
    <definedName name="_RIV571d6641e304493d8835ff36cb3663f5" localSheetId="8" hidden="1">'7) Asset Margin'!#REF!</definedName>
    <definedName name="_RIV571d6641e304493d8835ff36cb3663f5" localSheetId="2" hidden="1">'6) Realized Pricing'!#REF!</definedName>
    <definedName name="_RIV571d6641e304493d8835ff36cb3663f5" hidden="1">'6) Realized Pricing'!#REF!</definedName>
    <definedName name="_RIV572d6ed5c0174790ae1b9debca476784" localSheetId="8" hidden="1">#REF!</definedName>
    <definedName name="_RIV572d6ed5c0174790ae1b9debca476784" hidden="1">#REF!</definedName>
    <definedName name="_RIV574c49908d7d4623ae0cb9ee71d7d402" localSheetId="1" hidden="1">#REF!</definedName>
    <definedName name="_RIV574c49908d7d4623ae0cb9ee71d7d402" localSheetId="8"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8"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8" hidden="1">'7) Asset Margin'!#REF!</definedName>
    <definedName name="_RIV576115a547b54016b47a4afa1291461c" hidden="1">'6) Realized Pricing'!$20:$20</definedName>
    <definedName name="_RIV57685cee36bc44acb59c52d2f493997b" localSheetId="8" hidden="1">#REF!</definedName>
    <definedName name="_RIV57685cee36bc44acb59c52d2f493997b" hidden="1">#REF!</definedName>
    <definedName name="_RIV576da4eae5384b99b2c4b37502ea911d" localSheetId="1" hidden="1">#REF!</definedName>
    <definedName name="_RIV576da4eae5384b99b2c4b37502ea911d" localSheetId="8"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8" hidden="1">#REF!</definedName>
    <definedName name="_RIV57755ae292fe446f91d20a4846611982" localSheetId="2" hidden="1">#REF!</definedName>
    <definedName name="_RIV57755ae292fe446f91d20a4846611982" hidden="1">#REF!</definedName>
    <definedName name="_RIV57945aace17049f6bdd176585b0e2fa2" localSheetId="8"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8"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8"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8" hidden="1">#REF!</definedName>
    <definedName name="_RIV585984e796d948edaa5f2fdf57ae9df5" localSheetId="2" hidden="1">#REF!</definedName>
    <definedName name="_RIV585984e796d948edaa5f2fdf57ae9df5" hidden="1">#REF!</definedName>
    <definedName name="_RIV585ba3db228144bb8052f2f09545494a" localSheetId="8" hidden="1">'[5]Share Based Comp. Disclosure'!#REF!</definedName>
    <definedName name="_RIV585ba3db228144bb8052f2f09545494a" hidden="1">'[5]Share Based Comp. Disclosure'!#REF!</definedName>
    <definedName name="_RIV588c25854e0d4f168b9e5d52a472eb8e" localSheetId="8" hidden="1">#REF!</definedName>
    <definedName name="_RIV588c25854e0d4f168b9e5d52a472eb8e" hidden="1">#REF!</definedName>
    <definedName name="_RIV58b556e7f432474f9d4d27356c91758e" localSheetId="8"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8" hidden="1">#REF!</definedName>
    <definedName name="_RIV5913fa984ef742f7849e623d44f2e45f" hidden="1">#REF!</definedName>
    <definedName name="_RIV59189b54a68a480cba6b40b09c9a8ce7" localSheetId="8" hidden="1">#REF!</definedName>
    <definedName name="_RIV59189b54a68a480cba6b40b09c9a8ce7" hidden="1">#REF!</definedName>
    <definedName name="_RIV5924e97884f14c659d25ac2fe24f495d" localSheetId="8" hidden="1">#REF!</definedName>
    <definedName name="_RIV5924e97884f14c659d25ac2fe24f495d" hidden="1">#REF!</definedName>
    <definedName name="_RIV5937b3bfbe0a41dcb96a10be61713773" localSheetId="1" hidden="1">#REF!</definedName>
    <definedName name="_RIV5937b3bfbe0a41dcb96a10be61713773" localSheetId="8"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8"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Expenditures'!$35:$35</definedName>
    <definedName name="_RIV59b417e9b0bc47b984f90e5c08dffb53" hidden="1">#REF!</definedName>
    <definedName name="_RIV59ce00684fa542ea9d168dbc48a1f98d" localSheetId="8" hidden="1">'[5]Share Based Comp. Disclosure'!#REF!</definedName>
    <definedName name="_RIV59ce00684fa542ea9d168dbc48a1f98d" hidden="1">'[5]Share Based Comp. Disclosure'!#REF!</definedName>
    <definedName name="_RIV59ce697c5bb84f2a8a04dede11c07059" localSheetId="8" hidden="1">'7) Asset Margin'!$27:$27</definedName>
    <definedName name="_RIV59ce697c5bb84f2a8a04dede11c07059" hidden="1">'6) Realized Pricing'!$25:$25</definedName>
    <definedName name="_RIV59e013883f674431b6b4b62e726022a9" localSheetId="8" hidden="1">'7) Asset Margin'!#REF!</definedName>
    <definedName name="_RIV59e013883f674431b6b4b62e726022a9" hidden="1">'6) Realized Pricing'!#REF!</definedName>
    <definedName name="_RIV59e967f803cd4752be5e6a7bda95bd8b" localSheetId="8" hidden="1">'[7]DD&amp;A'!#REF!</definedName>
    <definedName name="_RIV59e967f803cd4752be5e6a7bda95bd8b" hidden="1">'[7]DD&amp;A'!#REF!</definedName>
    <definedName name="_RIV59e9f9c88ca547adb27ea422dec1b712" localSheetId="1" hidden="1">#REF!</definedName>
    <definedName name="_RIV59e9f9c88ca547adb27ea422dec1b712" localSheetId="8"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8" hidden="1">#REF!</definedName>
    <definedName name="_RIV59f2a50566a746bbbef8a59e0870c92f" localSheetId="2" hidden="1">'Supp. Info. for Earnings'!#REF!</definedName>
    <definedName name="_RIV59f2a50566a746bbbef8a59e0870c92f" hidden="1">#REF!</definedName>
    <definedName name="_RIV59fdc4caedfd44c8a51e7576b42dff1c" localSheetId="8"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8"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8" hidden="1">[7]LOE!#REF!</definedName>
    <definedName name="_RIV5a51dbae611e464da4a325ff78ad053d" hidden="1">[7]LOE!#REF!</definedName>
    <definedName name="_RIV5a6897fc459e4f26a5964f72c5885730" localSheetId="1" hidden="1">#REF!</definedName>
    <definedName name="_RIV5a6897fc459e4f26a5964f72c5885730" localSheetId="8" hidden="1">#REF!</definedName>
    <definedName name="_RIV5a6897fc459e4f26a5964f72c5885730" localSheetId="2" hidden="1">#REF!</definedName>
    <definedName name="_RIV5a6897fc459e4f26a5964f72c5885730" hidden="1">#REF!</definedName>
    <definedName name="_RIV5a7d5f10c9b0458b80e28465bac5748d" localSheetId="8"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8"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8"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8"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8"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8"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8" hidden="1">'[8]Key Measures'!#REF!</definedName>
    <definedName name="_RIV5b3b4e757c59418da6c7df426b9c1bf8" hidden="1">'[8]Key Measures'!#REF!</definedName>
    <definedName name="_RIV5b5355105d8447a0857893db0714d902" localSheetId="8" hidden="1">#REF!</definedName>
    <definedName name="_RIV5b5355105d8447a0857893db0714d902" hidden="1">#REF!</definedName>
    <definedName name="_RIV5b5ea4355f034dd28be265ae00141826" localSheetId="1" hidden="1">#REF!</definedName>
    <definedName name="_RIV5b5ea4355f034dd28be265ae00141826" localSheetId="8"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Earnings'!$21:$21</definedName>
    <definedName name="_RIV5b820b9233ab4086b6cb44863441c8cf" localSheetId="8" hidden="1">#REF!</definedName>
    <definedName name="_RIV5b820b9233ab4086b6cb44863441c8cf" localSheetId="2" hidden="1">'Supp. Info. for Earnings'!#REF!</definedName>
    <definedName name="_RIV5b820b9233ab4086b6cb44863441c8cf" hidden="1">#REF!</definedName>
    <definedName name="_RIV5b8d3fea29724f4f99ef22fa32790337" localSheetId="8"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8"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8" hidden="1">'[7]Realized Prices'!#REF!</definedName>
    <definedName name="_RIV5bbd8d1163084529bfe6ba8d974a64d1" hidden="1">'[7]Realized Prices'!#REF!</definedName>
    <definedName name="_RIV5be59fa3ac674a3e9cfe997f49a652b7" localSheetId="8" hidden="1">#REF!</definedName>
    <definedName name="_RIV5be59fa3ac674a3e9cfe997f49a652b7" hidden="1">#REF!</definedName>
    <definedName name="_RIV5c09b49f56cf4f2baa21a3c436d0d727" localSheetId="1" hidden="1">#REF!</definedName>
    <definedName name="_RIV5c09b49f56cf4f2baa21a3c436d0d727" localSheetId="8"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8" hidden="1">#REF!</definedName>
    <definedName name="_RIV5c31256b01774361ae131b72aff7b213" hidden="1">#REF!</definedName>
    <definedName name="_RIV5c64839aa4174357a607d315c50e65e0" localSheetId="8" hidden="1">#REF!</definedName>
    <definedName name="_RIV5c64839aa4174357a607d315c50e65e0" hidden="1">#REF!</definedName>
    <definedName name="_RIV5c721feaa3d64605bde302cc06659f21" localSheetId="1" hidden="1">#REF!</definedName>
    <definedName name="_RIV5c721feaa3d64605bde302cc06659f21" localSheetId="8" hidden="1">#REF!</definedName>
    <definedName name="_RIV5c721feaa3d64605bde302cc06659f21" localSheetId="2" hidden="1">#REF!</definedName>
    <definedName name="_RIV5c721feaa3d64605bde302cc06659f21" hidden="1">#REF!</definedName>
    <definedName name="_RIV5c722970db45466687a19a1789919b73" localSheetId="8" hidden="1">#REF!</definedName>
    <definedName name="_RIV5c722970db45466687a19a1789919b73" hidden="1">#REF!</definedName>
    <definedName name="_RIV5c78c49db4de471396ffa15a9cbf4885" localSheetId="1" hidden="1">#REF!</definedName>
    <definedName name="_RIV5c78c49db4de471396ffa15a9cbf4885" localSheetId="8"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8"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8"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8"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8"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8"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8"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8" hidden="1">'7) Asset Margin'!#REF!</definedName>
    <definedName name="_RIV5d44e5528d924b4fb8679ed0ccbde985" hidden="1">'6) Realized Pricing'!#REF!</definedName>
    <definedName name="_RIV5d45aad48f7e445ab67e8b031d85f5bf" hidden="1">#REF!</definedName>
    <definedName name="_RIV5d47eeeff8af4811b4c7233b53d1dac1" hidden="1">'5) Capital Expenditures'!#REF!</definedName>
    <definedName name="_RIV5d4b9c8ce3ac4fe2b6ad740308e6de8e" localSheetId="8"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8"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8" hidden="1">#REF!</definedName>
    <definedName name="_RIV5d570e393e124d92a342b2c2d097a78f" localSheetId="2" hidden="1">#REF!</definedName>
    <definedName name="_RIV5d570e393e124d92a342b2c2d097a78f" hidden="1">#REF!</definedName>
    <definedName name="_RIV5d61cce8e5c642028985aa20b40b8057" localSheetId="8"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8"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8"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8"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8" hidden="1">#REF!</definedName>
    <definedName name="_RIV5e1c280df8d44182ba9cbce14004b062" localSheetId="2" hidden="1">#REF!</definedName>
    <definedName name="_RIV5e1c280df8d44182ba9cbce14004b062" hidden="1">#REF!</definedName>
    <definedName name="_RIV5e1e2e997e824a8ebc6a382f6ce8b57b" localSheetId="8" hidden="1">'7) Asset Margin'!#REF!</definedName>
    <definedName name="_RIV5e1e2e997e824a8ebc6a382f6ce8b57b" hidden="1">'6) Realized Pricing'!#REF!</definedName>
    <definedName name="_RIV5e1fc32479854178b7bd73c0e74bd897" localSheetId="1" hidden="1">#REF!</definedName>
    <definedName name="_RIV5e1fc32479854178b7bd73c0e74bd897" localSheetId="8"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8" hidden="1">'[7]Production and property taxes'!#REF!</definedName>
    <definedName name="_RIV5e23df345cca4addb13edc75de987f52" hidden="1">'[7]Production and property taxes'!#REF!</definedName>
    <definedName name="_RIV5e3f5648ac24498e894170e1ca96290d" localSheetId="8" hidden="1">#REF!</definedName>
    <definedName name="_RIV5e3f5648ac24498e894170e1ca96290d" hidden="1">#REF!</definedName>
    <definedName name="_RIV5e87eb9668c94409aee1a6d43ee13cdf" hidden="1">#REF!</definedName>
    <definedName name="_RIV5e894c5f05c94ee1b7e9da18ff9ab3fb" localSheetId="8"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8" hidden="1">#REF!</definedName>
    <definedName name="_RIV5ea15de6b5c34928aad66c3a53decd34" hidden="1">#REF!</definedName>
    <definedName name="_RIV5ea54f79f77f41989fbf8195fb514ccf" localSheetId="8" hidden="1">#REF!</definedName>
    <definedName name="_RIV5ea54f79f77f41989fbf8195fb514ccf" hidden="1">#REF!</definedName>
    <definedName name="_RIV5eaa8e2efe554766a81055e2e8126035" localSheetId="1" hidden="1">#REF!</definedName>
    <definedName name="_RIV5eaa8e2efe554766a81055e2e8126035" localSheetId="8" hidden="1">#REF!</definedName>
    <definedName name="_RIV5eaa8e2efe554766a81055e2e8126035" localSheetId="2" hidden="1">#REF!</definedName>
    <definedName name="_RIV5eaa8e2efe554766a81055e2e8126035" hidden="1">#REF!</definedName>
    <definedName name="_RIV5eb3516d75804dfd8233f9dc4655a8c4" localSheetId="8" hidden="1">'[7]Realized Prices'!#REF!</definedName>
    <definedName name="_RIV5eb3516d75804dfd8233f9dc4655a8c4" hidden="1">'[7]Realized Prices'!#REF!</definedName>
    <definedName name="_RIV5eb7be8296f240a596c866e0c7d78a16" localSheetId="8" hidden="1">'7) Asset Margin'!#REF!</definedName>
    <definedName name="_RIV5eb7be8296f240a596c866e0c7d78a16" hidden="1">'6) Realized Pricing'!$10:$10</definedName>
    <definedName name="_RIV5ec89670171d4021a7de1f4a7493cf67" localSheetId="8"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8"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8"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8" hidden="1">#REF!</definedName>
    <definedName name="_RIV5f7ea0a1e5694ae4aaba09c4a6602639" localSheetId="2" hidden="1">'Supp. Info. for Earnings'!#REF!</definedName>
    <definedName name="_RIV5f7ea0a1e5694ae4aaba09c4a6602639" hidden="1">#REF!</definedName>
    <definedName name="_RIV5f8d7e621ea547f5b9317f5aa0db555d" localSheetId="8" hidden="1">#REF!</definedName>
    <definedName name="_RIV5f8d7e621ea547f5b9317f5aa0db555d" hidden="1">#REF!</definedName>
    <definedName name="_RIV5fa99ece620c40a7a002765f2c4907cd" hidden="1">#REF!</definedName>
    <definedName name="_RIV5fb16480874848aab79132808b2a7c21" localSheetId="8" hidden="1">#REF!</definedName>
    <definedName name="_RIV5fb16480874848aab79132808b2a7c21" hidden="1">#REF!</definedName>
    <definedName name="_RIV5fb294fce4964d8fb57e65e2925c6997" localSheetId="1" hidden="1">'3) Statements of Cash Flows'!#REF!</definedName>
    <definedName name="_RIV5fb294fce4964d8fb57e65e2925c6997" localSheetId="8"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8" hidden="1">#REF!</definedName>
    <definedName name="_RIV5fc66ba40dc6416e963d491aaa48f68b" localSheetId="2" hidden="1">#REF!</definedName>
    <definedName name="_RIV5fc66ba40dc6416e963d491aaa48f68b" hidden="1">#REF!</definedName>
    <definedName name="_RIV5ffba71b382a4006bb7fe630b6633c05" localSheetId="8" hidden="1">#REF!</definedName>
    <definedName name="_RIV5ffba71b382a4006bb7fe630b6633c05" hidden="1">#REF!</definedName>
    <definedName name="_RIV6004fa792bf8448babab98ed2cbf5eed" localSheetId="1" hidden="1">#REF!</definedName>
    <definedName name="_RIV6004fa792bf8448babab98ed2cbf5eed" localSheetId="8" hidden="1">#REF!</definedName>
    <definedName name="_RIV6004fa792bf8448babab98ed2cbf5eed" localSheetId="2" hidden="1">#REF!</definedName>
    <definedName name="_RIV6004fa792bf8448babab98ed2cbf5eed" hidden="1">#REF!</definedName>
    <definedName name="_RIV60083af29e7c40faa0133148386252e0" localSheetId="8" hidden="1">[7]Derivatives!#REF!</definedName>
    <definedName name="_RIV60083af29e7c40faa0133148386252e0" hidden="1">[7]Derivatives!#REF!</definedName>
    <definedName name="_RIV600ceb998e96486c8bd2b680033f2916" localSheetId="8" hidden="1">#REF!</definedName>
    <definedName name="_RIV600ceb998e96486c8bd2b680033f2916" hidden="1">#REF!</definedName>
    <definedName name="_RIV6013e95f31814dda99e3fa95be5af63f" hidden="1">#REF!</definedName>
    <definedName name="_RIV6020b4e84b11440c8582baab10f9e809" localSheetId="8"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8"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8"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8"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8" hidden="1">'7) Asset Margin'!#REF!</definedName>
    <definedName name="_RIV60b6478d4fe94a0cba9a59e7d5a68789" hidden="1">'6) Realized Pricing'!$9:$9</definedName>
    <definedName name="_RIV60bd405c23904e5a874e54deea9d9cb4" localSheetId="8" hidden="1">'4) Production'!#REF!</definedName>
    <definedName name="_RIV60bd405c23904e5a874e54deea9d9cb4" hidden="1">'4) Production'!#REF!</definedName>
    <definedName name="_RIV60bd7a6c348f4b6cb6eef28f50e7f98c" localSheetId="1" hidden="1">#REF!</definedName>
    <definedName name="_RIV60bd7a6c348f4b6cb6eef28f50e7f98c" localSheetId="8"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8"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8" hidden="1">'[7]DD&amp;A'!#REF!</definedName>
    <definedName name="_RIV61816f4ea0d64f2aa51436f67f38888d" hidden="1">'[7]DD&amp;A'!#REF!</definedName>
    <definedName name="_RIV6188b059e5d1446281a2ecba8bdca12e" localSheetId="1" hidden="1">#REF!</definedName>
    <definedName name="_RIV6188b059e5d1446281a2ecba8bdca12e" localSheetId="8"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8"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8"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8" hidden="1">#REF!</definedName>
    <definedName name="_RIV6219a32466054534a7b2dcd0d9877c3f" localSheetId="2" hidden="1">#REF!</definedName>
    <definedName name="_RIV6219a32466054534a7b2dcd0d9877c3f" hidden="1">#REF!</definedName>
    <definedName name="_RIV62415ef8d9a84e2593addb3b73ee12c5" localSheetId="8" hidden="1">#REF!</definedName>
    <definedName name="_RIV62415ef8d9a84e2593addb3b73ee12c5" hidden="1">#REF!</definedName>
    <definedName name="_RIV625bb34b073c48189a932c14e63c1127" hidden="1">#REF!</definedName>
    <definedName name="_RIV6281539041244e21be89f406ba5e9a78" localSheetId="8" hidden="1">[7]Derivatives!#REF!</definedName>
    <definedName name="_RIV6281539041244e21be89f406ba5e9a78" hidden="1">[7]Derivatives!#REF!</definedName>
    <definedName name="_RIV62e7cf2400614aa0804af9f908ac483e" localSheetId="1" hidden="1">#REF!</definedName>
    <definedName name="_RIV62e7cf2400614aa0804af9f908ac483e" localSheetId="8"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8" hidden="1">#REF!</definedName>
    <definedName name="_RIV630864371db94e93b0b8d7f3d4ff6902" localSheetId="2" hidden="1">#REF!</definedName>
    <definedName name="_RIV630864371db94e93b0b8d7f3d4ff6902" hidden="1">#REF!</definedName>
    <definedName name="_RIV6328893d002644288f11f3c7a79406c3" localSheetId="1" hidden="1">#REF!</definedName>
    <definedName name="_RIV6328893d002644288f11f3c7a79406c3" localSheetId="8"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8"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8" hidden="1">'3) Statements of Cash Flows'!#REF!</definedName>
    <definedName name="_RIV634653ecf25c46ff970cb6a6dd6aef27" hidden="1">'3) Statements of Cash Flows'!#REF!</definedName>
    <definedName name="_RIV6348038146f94c25a229776bba05747f" localSheetId="8" hidden="1">'[7]M&amp;M'!#REF!</definedName>
    <definedName name="_RIV6348038146f94c25a229776bba05747f" hidden="1">'[7]M&amp;M'!#REF!</definedName>
    <definedName name="_RIV636a35f593014137a0a9bce6a9dfb022" hidden="1">#REF!</definedName>
    <definedName name="_RIV638bce0afb0d4ecba4a8c0d5653f5108" localSheetId="8"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8" hidden="1">#REF!</definedName>
    <definedName name="_RIV63e40d0829d34bad967e88cb2f807237" hidden="1">#REF!</definedName>
    <definedName name="_RIV63eb9c2e313545d8b3bbfd680c486207" localSheetId="8"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8" hidden="1">#REF!</definedName>
    <definedName name="_RIV6429e529557e4ee0aac639e9a5781a7d" localSheetId="2" hidden="1">#REF!</definedName>
    <definedName name="_RIV6429e529557e4ee0aac639e9a5781a7d" hidden="1">#REF!</definedName>
    <definedName name="_RIV64736017daac447084bf13ef467a2d5f" localSheetId="8"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8" hidden="1">#REF!</definedName>
    <definedName name="_RIV64be83fe087a49d187a7570843ea69d2" localSheetId="2" hidden="1">#REF!</definedName>
    <definedName name="_RIV64be83fe087a49d187a7570843ea69d2" hidden="1">#REF!</definedName>
    <definedName name="_RIV64dece0480d245a39783416668ccdd1e" localSheetId="8" hidden="1">'[7]Realized Prices'!#REF!</definedName>
    <definedName name="_RIV64dece0480d245a39783416668ccdd1e" hidden="1">'[7]Realized Prices'!#REF!</definedName>
    <definedName name="_RIV64e84a2d1a084c50a48a60b31416ebb8" localSheetId="8" hidden="1">'[7]Oil, Gas &amp; NGL Sales'!#REF!</definedName>
    <definedName name="_RIV64e84a2d1a084c50a48a60b31416ebb8" hidden="1">'[7]Oil, Gas &amp; NGL Sales'!#REF!</definedName>
    <definedName name="_RIV6515281764c042d7817948051a88e511" localSheetId="1" hidden="1">'6) Realized Pricing'!#REF!</definedName>
    <definedName name="_RIV6515281764c042d7817948051a88e511" localSheetId="8" hidden="1">'7) Asset Margin'!#REF!</definedName>
    <definedName name="_RIV6515281764c042d7817948051a88e511" localSheetId="2" hidden="1">'6) Realized Pricing'!#REF!</definedName>
    <definedName name="_RIV6515281764c042d7817948051a88e511" hidden="1">'6) Realized Pricing'!#REF!</definedName>
    <definedName name="_RIV65228cdc53be4c8691ea0c27e664a4f2" hidden="1">#REF!</definedName>
    <definedName name="_RIV652a6014151848a3a6c14ba1a4e9b24f" localSheetId="1" hidden="1">'10) Other Non-GAAP'!#REF!</definedName>
    <definedName name="_RIV652a6014151848a3a6c14ba1a4e9b24f" localSheetId="8" hidden="1">'10) Other Non-GAAP'!#REF!</definedName>
    <definedName name="_RIV652a6014151848a3a6c14ba1a4e9b24f" localSheetId="2" hidden="1">'10) Other Non-GAAP'!#REF!</definedName>
    <definedName name="_RIV652a6014151848a3a6c14ba1a4e9b24f" hidden="1">'10)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8" hidden="1">#REF!</definedName>
    <definedName name="_RIV6535bb92b04041149b841778053b627c" localSheetId="2" hidden="1">'Supp. Info. for Earnings'!#REF!</definedName>
    <definedName name="_RIV6535bb92b04041149b841778053b627c" hidden="1">#REF!</definedName>
    <definedName name="_RIV6535d82edd4b401b812ceecf31e34e49" localSheetId="8" hidden="1">#REF!</definedName>
    <definedName name="_RIV6535d82edd4b401b812ceecf31e34e49" hidden="1">#REF!</definedName>
    <definedName name="_RIV654ac1c1f8944fd18de44e8e5fdb2829" hidden="1">'2) Balance Sheets'!$28:$28</definedName>
    <definedName name="_RIV654c944b06c04a769d185df7f9444c5f" localSheetId="8" hidden="1">#REF!</definedName>
    <definedName name="_RIV654c944b06c04a769d185df7f9444c5f" hidden="1">#REF!</definedName>
    <definedName name="_RIV655e665116374d1bac8b96bf6e6797a2" localSheetId="8" hidden="1">'[6]Segment Information'!#REF!</definedName>
    <definedName name="_RIV655e665116374d1bac8b96bf6e6797a2" hidden="1">'[6]Segment Information'!#REF!</definedName>
    <definedName name="_RIV656b2f19b36549738fbcdc64e4ba66d4" localSheetId="8" hidden="1">#REF!</definedName>
    <definedName name="_RIV656b2f19b36549738fbcdc64e4ba66d4" hidden="1">#REF!</definedName>
    <definedName name="_RIV656d0a7c70c3458fb6859f94d5eeda70" localSheetId="1" hidden="1">#REF!</definedName>
    <definedName name="_RIV656d0a7c70c3458fb6859f94d5eeda70" localSheetId="8"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8" hidden="1">#REF!</definedName>
    <definedName name="_RIV6574172f4ab042cba0558bad475c79f6" localSheetId="2" hidden="1">#REF!</definedName>
    <definedName name="_RIV6574172f4ab042cba0558bad475c79f6" hidden="1">#REF!</definedName>
    <definedName name="_RIV657e5a583a174ddc891001c2c32450e4" localSheetId="8" hidden="1">[7]Pricing!#REF!</definedName>
    <definedName name="_RIV657e5a583a174ddc891001c2c32450e4" hidden="1">[7]Pricing!#REF!</definedName>
    <definedName name="_RIV6580d6b122d54749b07050367ad28268" localSheetId="8"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8"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8" hidden="1">#REF!</definedName>
    <definedName name="_RIV65dba696655642c8ab529d500a206577" localSheetId="2" hidden="1">#REF!</definedName>
    <definedName name="_RIV65dba696655642c8ab529d500a206577" hidden="1">#REF!</definedName>
    <definedName name="_RIV65de6a6a4eae4f888933f5fa7fd596bb" localSheetId="1" hidden="1">#REF!</definedName>
    <definedName name="_RIV65de6a6a4eae4f888933f5fa7fd596bb" localSheetId="8"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8"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8" hidden="1">#REF!</definedName>
    <definedName name="_RIV66882c35820d4118b4cc79bffdfb6ec9" localSheetId="2" hidden="1">#REF!</definedName>
    <definedName name="_RIV66882c35820d4118b4cc79bffdfb6ec9" hidden="1">#REF!</definedName>
    <definedName name="_RIV66a6ef30e14643278d98850676d7f91f" localSheetId="8"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8"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8" hidden="1">#REF!</definedName>
    <definedName name="_RIV66e1fd838bdf4bad8a3e76cfab17b425" localSheetId="2" hidden="1">#REF!</definedName>
    <definedName name="_RIV66e1fd838bdf4bad8a3e76cfab17b425" hidden="1">#REF!</definedName>
    <definedName name="_RIV66f0a139f70d40a18af606f142be822c" localSheetId="8" hidden="1">#REF!</definedName>
    <definedName name="_RIV66f0a139f70d40a18af606f142be822c" hidden="1">#REF!</definedName>
    <definedName name="_RIV66f43971d4694289832c16ce76c60bae" localSheetId="1" hidden="1">#REF!</definedName>
    <definedName name="_RIV66f43971d4694289832c16ce76c60bae" localSheetId="8"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8" hidden="1">#REF!</definedName>
    <definedName name="_RIV6700652299374cf98dfc5ac99a03506c" localSheetId="2" hidden="1">#REF!</definedName>
    <definedName name="_RIV6700652299374cf98dfc5ac99a03506c" hidden="1">#REF!</definedName>
    <definedName name="_RIV67178268957d44b3aa8d9ed79c825dad" localSheetId="8"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8"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8" hidden="1">#REF!</definedName>
    <definedName name="_RIV67acf4560bb54c80bcf0aeb037a05151" hidden="1">#REF!</definedName>
    <definedName name="_RIV67b4f88a628248bbbc7a31b35f9e6c97" hidden="1">#REF!</definedName>
    <definedName name="_RIV67b7ac3a6b67489d8668a749be35d169" localSheetId="8"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8"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8"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8"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8" hidden="1">#REF!</definedName>
    <definedName name="_RIV6856e43b3802475ebf3f1e7274876a39" localSheetId="2" hidden="1">#REF!</definedName>
    <definedName name="_RIV6856e43b3802475ebf3f1e7274876a39" hidden="1">#REF!</definedName>
    <definedName name="_RIV685aa4221cd34acf97456149947bd255" localSheetId="8"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8"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8"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8" hidden="1">#REF!</definedName>
    <definedName name="_RIV68a823340de449a89f501bf070dfecc3" hidden="1">#REF!</definedName>
    <definedName name="_RIV68b140a560744deab826fdd5279d86a1" localSheetId="1" hidden="1">#REF!</definedName>
    <definedName name="_RIV68b140a560744deab826fdd5279d86a1" localSheetId="8" hidden="1">#REF!</definedName>
    <definedName name="_RIV68b140a560744deab826fdd5279d86a1" localSheetId="2" hidden="1">#REF!</definedName>
    <definedName name="_RIV68b140a560744deab826fdd5279d86a1" hidden="1">#REF!</definedName>
    <definedName name="_RIV68d87e5495294c068dacbbec11b68d8e" localSheetId="8" hidden="1">#REF!</definedName>
    <definedName name="_RIV68d87e5495294c068dacbbec11b68d8e" hidden="1">#REF!</definedName>
    <definedName name="_RIV68e8af9dd59e499285a8aa6e3c6297a7" localSheetId="8"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8" hidden="1">#REF!</definedName>
    <definedName name="_RIV6908d4081e1c406db06f12796906ddb9" localSheetId="2" hidden="1">#REF!</definedName>
    <definedName name="_RIV6908d4081e1c406db06f12796906ddb9" hidden="1">#REF!</definedName>
    <definedName name="_RIV6917dd5d32ab4d89ab383f6ff602d5fe" localSheetId="1" hidden="1">#REF!</definedName>
    <definedName name="_RIV6917dd5d32ab4d89ab383f6ff602d5fe" localSheetId="8" hidden="1">#REF!</definedName>
    <definedName name="_RIV6917dd5d32ab4d89ab383f6ff602d5fe" localSheetId="2" hidden="1">#REF!</definedName>
    <definedName name="_RIV6917dd5d32ab4d89ab383f6ff602d5fe" hidden="1">#REF!</definedName>
    <definedName name="_RIV6931b35b0495490f85b7c19f96824181" hidden="1">#REF!</definedName>
    <definedName name="_RIV69436129e3644eedb58cc33f4474fc67" localSheetId="8" hidden="1">'[5]Share Based Comp. Disclosure'!#REF!</definedName>
    <definedName name="_RIV69436129e3644eedb58cc33f4474fc67" hidden="1">'[5]Share Based Comp. Disclosure'!#REF!</definedName>
    <definedName name="_RIV6975d5b8c09747c59fcaa7cf7dfeac33" localSheetId="8" hidden="1">'[6]Segment Information'!#REF!</definedName>
    <definedName name="_RIV6975d5b8c09747c59fcaa7cf7dfeac33" hidden="1">'[6]Segment Information'!#REF!</definedName>
    <definedName name="_RIV69b4ba0192d14a40a3ad0a431840d13a" localSheetId="8" hidden="1">'7) Asset Margin'!#REF!</definedName>
    <definedName name="_RIV69b4ba0192d14a40a3ad0a431840d13a" hidden="1">'6) Realized Pricing'!#REF!</definedName>
    <definedName name="_RIV69d859268d0f475cb17b4c37be2e49b6" localSheetId="8" hidden="1">'7) Asset Margin'!#REF!</definedName>
    <definedName name="_RIV69d859268d0f475cb17b4c37be2e49b6" hidden="1">'6) Realized Pricing'!#REF!</definedName>
    <definedName name="_RIV6a1194b4c3d74da580351d3fe1ea857e" localSheetId="8" hidden="1">#REF!</definedName>
    <definedName name="_RIV6a1194b4c3d74da580351d3fe1ea857e" hidden="1">#REF!</definedName>
    <definedName name="_RIV6a1477ddb5084986857ee4a8292ca01d" localSheetId="8"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8"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8"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8" hidden="1">'[8]Key Measures'!#REF!</definedName>
    <definedName name="_RIV6a79b1485c674250b9ec19bc9f503215" hidden="1">'[8]Key Measures'!#REF!</definedName>
    <definedName name="_RIV6a8425162c7d453c820b6f52f792f90b" localSheetId="8"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8" hidden="1">#REF!</definedName>
    <definedName name="_RIV6a950ec05ab8489ba20686a7f15fb2fe" localSheetId="2" hidden="1">#REF!</definedName>
    <definedName name="_RIV6a950ec05ab8489ba20686a7f15fb2fe" hidden="1">#REF!</definedName>
    <definedName name="_RIV6aa4bb00183545f899d7cf7ab88a08d5" localSheetId="1" hidden="1">#REF!</definedName>
    <definedName name="_RIV6aa4bb00183545f899d7cf7ab88a08d5" localSheetId="8" hidden="1">#REF!</definedName>
    <definedName name="_RIV6aa4bb00183545f899d7cf7ab88a08d5" localSheetId="2" hidden="1">#REF!</definedName>
    <definedName name="_RIV6aa4bb00183545f899d7cf7ab88a08d5" hidden="1">#REF!</definedName>
    <definedName name="_RIV6ab6e08546df4b8c9dd8067b86bbad1c" hidden="1">'2) Balance Sheets'!$26:$26</definedName>
    <definedName name="_RIV6ab75a7310c340709ed1fde613bf44c7" localSheetId="8" hidden="1">'[6]Segment Information'!#REF!</definedName>
    <definedName name="_RIV6ab75a7310c340709ed1fde613bf44c7" hidden="1">'[6]Segment Information'!#REF!</definedName>
    <definedName name="_RIV6adb79e4d69446739f1f37000b5569d0" localSheetId="8" hidden="1">#REF!</definedName>
    <definedName name="_RIV6adb79e4d69446739f1f37000b5569d0" hidden="1">#REF!</definedName>
    <definedName name="_RIV6add814af59d4c76bcb0c29b92ee8784" localSheetId="8" hidden="1">[7]Derivatives!#REF!</definedName>
    <definedName name="_RIV6add814af59d4c76bcb0c29b92ee8784" hidden="1">[7]Derivatives!#REF!</definedName>
    <definedName name="_RIV6af02403e7dd442182a6a344a34a3b80" localSheetId="8" hidden="1">'[8]Key Measures'!#REF!</definedName>
    <definedName name="_RIV6af02403e7dd442182a6a344a34a3b80" hidden="1">'[8]Key Measures'!#REF!</definedName>
    <definedName name="_RIV6afeafc47e434daf8f2dabb70252ece7" localSheetId="8"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8"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8"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8" hidden="1">[7]LOE!#REF!</definedName>
    <definedName name="_RIV6b97481372e9458fac3624a9933aff60" hidden="1">[7]LOE!#REF!</definedName>
    <definedName name="_RIV6bb4277a4bbd4d52a0e101838955e72b" localSheetId="1" hidden="1">#REF!</definedName>
    <definedName name="_RIV6bb4277a4bbd4d52a0e101838955e72b" localSheetId="8" hidden="1">#REF!</definedName>
    <definedName name="_RIV6bb4277a4bbd4d52a0e101838955e72b" localSheetId="2" hidden="1">#REF!</definedName>
    <definedName name="_RIV6bb4277a4bbd4d52a0e101838955e72b" hidden="1">#REF!</definedName>
    <definedName name="_RIV6bbc3b411dc346cba71362baff31bd0c" localSheetId="8" hidden="1">'[7]M&amp;M'!#REF!</definedName>
    <definedName name="_RIV6bbc3b411dc346cba71362baff31bd0c" hidden="1">'[7]M&amp;M'!#REF!</definedName>
    <definedName name="_RIV6bc3291f302a40f1bba7d3742866912a" localSheetId="1" hidden="1">#REF!</definedName>
    <definedName name="_RIV6bc3291f302a40f1bba7d3742866912a" localSheetId="8" hidden="1">#REF!</definedName>
    <definedName name="_RIV6bc3291f302a40f1bba7d3742866912a" localSheetId="2" hidden="1">#REF!</definedName>
    <definedName name="_RIV6bc3291f302a40f1bba7d3742866912a" hidden="1">#REF!</definedName>
    <definedName name="_RIV6bde5f860ea64317988f0b6c4462c250" localSheetId="8"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8"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8"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8"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8" hidden="1">#REF!</definedName>
    <definedName name="_RIV6c8b551c82e84c04887361a0703989ef" hidden="1">#REF!</definedName>
    <definedName name="_RIV6ca5978d92e1486a83ab6d1d2845f224" localSheetId="1" hidden="1">#REF!</definedName>
    <definedName name="_RIV6ca5978d92e1486a83ab6d1d2845f224" localSheetId="8"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8" hidden="1">#REF!</definedName>
    <definedName name="_RIV6cad7fa8a1ee4170a0f4475624c76b30" localSheetId="2" hidden="1">#REF!</definedName>
    <definedName name="_RIV6cad7fa8a1ee4170a0f4475624c76b30" hidden="1">#REF!</definedName>
    <definedName name="_RIV6cd097395098406a90c3b46b0f3317eb" localSheetId="8" hidden="1">#REF!</definedName>
    <definedName name="_RIV6cd097395098406a90c3b46b0f3317eb" hidden="1">#REF!</definedName>
    <definedName name="_RIV6cd18d965c294495a06617418766e9e3" localSheetId="1" hidden="1">#REF!</definedName>
    <definedName name="_RIV6cd18d965c294495a06617418766e9e3" localSheetId="8" hidden="1">#REF!</definedName>
    <definedName name="_RIV6cd18d965c294495a06617418766e9e3" localSheetId="2" hidden="1">#REF!</definedName>
    <definedName name="_RIV6cd18d965c294495a06617418766e9e3" hidden="1">#REF!</definedName>
    <definedName name="_RIV6cffbae2b77842d6839db6f8b8fa6935" localSheetId="8" hidden="1">#REF!</definedName>
    <definedName name="_RIV6cffbae2b77842d6839db6f8b8fa6935" hidden="1">#REF!</definedName>
    <definedName name="_RIV6d3ba9026d644ff68bb5398c6d89f66c" localSheetId="8" hidden="1">'[7]Net financing costs'!#REF!</definedName>
    <definedName name="_RIV6d3ba9026d644ff68bb5398c6d89f66c" hidden="1">'[7]Net financing costs'!#REF!</definedName>
    <definedName name="_RIV6d4461630e344a1fad139cda15063201" localSheetId="8"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8"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8"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8" hidden="1">#REF!</definedName>
    <definedName name="_RIV6d9e381cf6934131bb4a1e1ebd4f375e" hidden="1">#REF!</definedName>
    <definedName name="_RIV6d9e7baa009640f383a865b14b71e2e5" hidden="1">#REF!</definedName>
    <definedName name="_RIV6da5a17fc70a4184870a0949df8815e0" localSheetId="8"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8"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8"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8" hidden="1">#REF!</definedName>
    <definedName name="_RIV6e32d3f7532f404fa9632a8035097de7" localSheetId="2" hidden="1">#REF!</definedName>
    <definedName name="_RIV6e32d3f7532f404fa9632a8035097de7" hidden="1">#REF!</definedName>
    <definedName name="_RIV6e4270b8748c4e9eab1d6d713ecbd937" localSheetId="8"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8"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8"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8"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8"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8"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8"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8" hidden="1">'[8]Key Measures'!#REF!</definedName>
    <definedName name="_RIV6fb3c235c90e48f6ba3dbeb37ea265fe" hidden="1">'[8]Key Measures'!#REF!</definedName>
    <definedName name="_RIV6fc2223188794a36b25eed6104eee5e2" localSheetId="1" hidden="1">#REF!</definedName>
    <definedName name="_RIV6fc2223188794a36b25eed6104eee5e2" localSheetId="8" hidden="1">#REF!</definedName>
    <definedName name="_RIV6fc2223188794a36b25eed6104eee5e2" localSheetId="2" hidden="1">#REF!</definedName>
    <definedName name="_RIV6fc2223188794a36b25eed6104eee5e2" hidden="1">#REF!</definedName>
    <definedName name="_RIV6fcb386169a84545996c056a15b865fa" hidden="1">'3) Statements of Cash Flows'!$22:$22</definedName>
    <definedName name="_RIV6fdbe955869c4e71a3bb41cef0065e72" localSheetId="8" hidden="1">'[6]Segment Information'!#REF!</definedName>
    <definedName name="_RIV6fdbe955869c4e71a3bb41cef0065e72" hidden="1">'[6]Segment Information'!#REF!</definedName>
    <definedName name="_RIV6fdc02ebf51f49e4adf8b8f799a96be9" localSheetId="8" hidden="1">#REF!</definedName>
    <definedName name="_RIV6fdc02ebf51f49e4adf8b8f799a96be9" hidden="1">#REF!</definedName>
    <definedName name="_RIV6fde6ac198074d608726c3885a1d27b4" hidden="1">'4) Production'!#REF!</definedName>
    <definedName name="_RIV6fe736ba0766456b80121c1dce2ea47e" localSheetId="8" hidden="1">'4) Production'!#REF!</definedName>
    <definedName name="_RIV6fe736ba0766456b80121c1dce2ea47e" hidden="1">'4) Production'!#REF!</definedName>
    <definedName name="_RIV6febeb6d1e134eeda0a3310be658a582" localSheetId="1" hidden="1">#REF!</definedName>
    <definedName name="_RIV6febeb6d1e134eeda0a3310be658a582" localSheetId="8"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8"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8"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8"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8" hidden="1">#REF!</definedName>
    <definedName name="_RIV706aa89e732f4e3180b14b0abf78ce62" hidden="1">#REF!</definedName>
    <definedName name="_RIV70c50dbcceb34d48a3653885f348ff9a" localSheetId="1" hidden="1">#REF!</definedName>
    <definedName name="_RIV70c50dbcceb34d48a3653885f348ff9a" localSheetId="8" hidden="1">#REF!</definedName>
    <definedName name="_RIV70c50dbcceb34d48a3653885f348ff9a" localSheetId="2" hidden="1">#REF!</definedName>
    <definedName name="_RIV70c50dbcceb34d48a3653885f348ff9a" hidden="1">#REF!</definedName>
    <definedName name="_RIV70c8d7e58b6e402994730e2af3af4821" localSheetId="8" hidden="1">#REF!</definedName>
    <definedName name="_RIV70c8d7e58b6e402994730e2af3af4821" hidden="1">#REF!</definedName>
    <definedName name="_RIV70ca8bc3d8674b2d8bb972af5e778bc0" localSheetId="8"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Expenditures'!$25:$25</definedName>
    <definedName name="_RIV712cc12fd48e4dd192a6533987c571c2" hidden="1">#REF!</definedName>
    <definedName name="_RIV71383dd1d80448d5950d051428fe7af5" localSheetId="8" hidden="1">'[7]Realized Prices'!#REF!</definedName>
    <definedName name="_RIV71383dd1d80448d5950d051428fe7af5" hidden="1">'[7]Realized Prices'!#REF!</definedName>
    <definedName name="_RIV7157071f5d984701b2287a2bdab9c807" hidden="1">#REF!</definedName>
    <definedName name="_RIV715aaedf04be4d83bdb4e939c3efc8b3" localSheetId="8" hidden="1">'[7]Net financing costs'!#REF!</definedName>
    <definedName name="_RIV715aaedf04be4d83bdb4e939c3efc8b3" hidden="1">'[7]Net financing costs'!#REF!</definedName>
    <definedName name="_RIV715e1e4dd0b147d4805fbcdff5878b15" hidden="1">#REF!</definedName>
    <definedName name="_RIV717d8d6ae90e48b2b6cd93769059240c" localSheetId="8" hidden="1">'[8]Key Measures'!#REF!</definedName>
    <definedName name="_RIV717d8d6ae90e48b2b6cd93769059240c" hidden="1">'[8]Key Measures'!#REF!</definedName>
    <definedName name="_RIV718c4078c90342699ce9c7d752f015a1" hidden="1">#REF!</definedName>
    <definedName name="_RIV71a3425d4cba457fa6e8fd3ad6d6996b" localSheetId="8" hidden="1">#REF!</definedName>
    <definedName name="_RIV71a3425d4cba457fa6e8fd3ad6d6996b" hidden="1">#REF!</definedName>
    <definedName name="_RIV71aa43fe448444a4b0388c2502a463a4" localSheetId="1" hidden="1">#REF!</definedName>
    <definedName name="_RIV71aa43fe448444a4b0388c2502a463a4" localSheetId="8" hidden="1">#REF!</definedName>
    <definedName name="_RIV71aa43fe448444a4b0388c2502a463a4" localSheetId="2" hidden="1">#REF!</definedName>
    <definedName name="_RIV71aa43fe448444a4b0388c2502a463a4" hidden="1">#REF!</definedName>
    <definedName name="_RIV71bcc1aaa7d7406f955385b5298d9428" localSheetId="1" hidden="1">#REF!</definedName>
    <definedName name="_RIV71bcc1aaa7d7406f955385b5298d9428" localSheetId="8" hidden="1">#REF!</definedName>
    <definedName name="_RIV71bcc1aaa7d7406f955385b5298d9428" localSheetId="2" hidden="1">#REF!</definedName>
    <definedName name="_RIV71bcc1aaa7d7406f955385b5298d9428" hidden="1">#REF!</definedName>
    <definedName name="_RIV71c135216aba4b62ba6df5f3833b16e0" localSheetId="8" hidden="1">#REF!</definedName>
    <definedName name="_RIV71c135216aba4b62ba6df5f3833b16e0" hidden="1">#REF!</definedName>
    <definedName name="_RIV71c8eed80e0c4d10ab1e5c80453176df" localSheetId="1" hidden="1">'[9]Other Operating Items'!#REF!</definedName>
    <definedName name="_RIV71c8eed80e0c4d10ab1e5c80453176df" localSheetId="8"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8" hidden="1">#REF!</definedName>
    <definedName name="_RIV71d1331f367d46959502696e9c3dc686" localSheetId="2" hidden="1">#REF!</definedName>
    <definedName name="_RIV71d1331f367d46959502696e9c3dc686" hidden="1">#REF!</definedName>
    <definedName name="_RIV71d2dcf7cd484c609a851ffdb53bd443" hidden="1">'5) Capital Expenditures'!$29:$29</definedName>
    <definedName name="_RIV71de108527e44dad80e1c6002daff063" localSheetId="8" hidden="1">#REF!</definedName>
    <definedName name="_RIV71de108527e44dad80e1c6002daff063" hidden="1">#REF!</definedName>
    <definedName name="_RIV71e85d4140e54e9d88a28716b644417b" hidden="1">'2) Balance Sheets'!$29:$29</definedName>
    <definedName name="_RIV7201a4036ccf4846bb1c24eb38354992" localSheetId="8" hidden="1">#REF!</definedName>
    <definedName name="_RIV7201a4036ccf4846bb1c24eb38354992" hidden="1">#REF!</definedName>
    <definedName name="_RIV7207f3b734524f0bbd80e619ccb019a5" localSheetId="1" hidden="1">'1) Statements of Earnings'!#REF!</definedName>
    <definedName name="_RIV7207f3b734524f0bbd80e619ccb019a5" localSheetId="8"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8" hidden="1">#REF!</definedName>
    <definedName name="_RIV723b51eaf90545b1b26e7af554e908bf" hidden="1">#REF!</definedName>
    <definedName name="_RIV725241eeaae84bb099dcce53fd7e7f16" localSheetId="1" hidden="1">'1) Statements of Earnings'!#REF!</definedName>
    <definedName name="_RIV725241eeaae84bb099dcce53fd7e7f16" localSheetId="8" hidden="1">#REF!</definedName>
    <definedName name="_RIV725241eeaae84bb099dcce53fd7e7f16" localSheetId="2" hidden="1">'Supp. Info. for Earnings'!#REF!</definedName>
    <definedName name="_RIV725241eeaae84bb099dcce53fd7e7f16" hidden="1">#REF!</definedName>
    <definedName name="_RIV7260a46c16e24c3c8a0081ba68f48517" localSheetId="8"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8" hidden="1">#REF!</definedName>
    <definedName name="_RIV72953b721d654c6a92be1ccc606962ec" hidden="1">#REF!</definedName>
    <definedName name="_RIV72976a4ea9214689b7ad7a73e46fc897" localSheetId="8"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8"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8"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8"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8" hidden="1">#REF!</definedName>
    <definedName name="_RIV72eba78f3a7742e2a1ff20c4a83276a1" hidden="1">#REF!</definedName>
    <definedName name="_RIV730bfd9674e9406d8dff819182cc5eca" localSheetId="1" hidden="1">#REF!</definedName>
    <definedName name="_RIV730bfd9674e9406d8dff819182cc5eca" localSheetId="8" hidden="1">#REF!</definedName>
    <definedName name="_RIV730bfd9674e9406d8dff819182cc5eca" localSheetId="2"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8"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8"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8"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8" hidden="1">#REF!</definedName>
    <definedName name="_RIV73d61c1debca4292960cd28ad212df97" localSheetId="2" hidden="1">#REF!</definedName>
    <definedName name="_RIV73d61c1debca4292960cd28ad212df97" hidden="1">#REF!</definedName>
    <definedName name="_RIV74162aae73b748e0837bd87ecc4da16d" localSheetId="8" hidden="1">#REF!</definedName>
    <definedName name="_RIV74162aae73b748e0837bd87ecc4da16d" hidden="1">#REF!</definedName>
    <definedName name="_RIV7439a3f7d94444a085a41ddb63f10b0f" localSheetId="8" hidden="1">#REF!</definedName>
    <definedName name="_RIV7439a3f7d94444a085a41ddb63f10b0f" hidden="1">#REF!</definedName>
    <definedName name="_RIV7456e5eac5ce4049904802de4a26aefe" localSheetId="1" hidden="1">'1) Statements of Earnings'!#REF!</definedName>
    <definedName name="_RIV7456e5eac5ce4049904802de4a26aefe" localSheetId="8"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8" hidden="1">#REF!</definedName>
    <definedName name="_RIV745e920dbdc3424d9c41418330c254c2" localSheetId="2" hidden="1">#REF!</definedName>
    <definedName name="_RIV745e920dbdc3424d9c41418330c254c2" hidden="1">#REF!</definedName>
    <definedName name="_RIV74601294aafe46739c8ad24cf021b115" hidden="1">'10) Other Non-GAAP'!#REF!</definedName>
    <definedName name="_RIV747db71a40a644f4be2669586b799294" localSheetId="1" hidden="1">#REF!</definedName>
    <definedName name="_RIV747db71a40a644f4be2669586b799294" localSheetId="8" hidden="1">#REF!</definedName>
    <definedName name="_RIV747db71a40a644f4be2669586b799294" localSheetId="2" hidden="1">#REF!</definedName>
    <definedName name="_RIV747db71a40a644f4be2669586b799294" hidden="1">#REF!</definedName>
    <definedName name="_RIV74853d8fb7ed4c71ad52ccef0b6d38ee" localSheetId="8" hidden="1">#REF!</definedName>
    <definedName name="_RIV74853d8fb7ed4c71ad52ccef0b6d38ee" hidden="1">#REF!</definedName>
    <definedName name="_RIV748612df1258488a8a6fae140aa87f86" localSheetId="8"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8"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8"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8" hidden="1">#REF!</definedName>
    <definedName name="_RIV74dea8c7006d443d9f4efec526e52109" hidden="1">#REF!</definedName>
    <definedName name="_RIV74ea1ea87dea414e8f350963d46714a8" localSheetId="1" hidden="1">#REF!</definedName>
    <definedName name="_RIV74ea1ea87dea414e8f350963d46714a8" localSheetId="8"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8" hidden="1">'[6]Segment Information'!#REF!</definedName>
    <definedName name="_RIV758d6e4c439a4b42b06a37c21024aa06" hidden="1">'[6]Segment Information'!#REF!</definedName>
    <definedName name="_RIV759558344e514a0d96e8025b6e0a6aeb" localSheetId="1" hidden="1">'10) Other Non-GAAP'!#REF!</definedName>
    <definedName name="_RIV759558344e514a0d96e8025b6e0a6aeb" localSheetId="8" hidden="1">'10) Other Non-GAAP'!#REF!</definedName>
    <definedName name="_RIV759558344e514a0d96e8025b6e0a6aeb" localSheetId="2" hidden="1">'10) Other Non-GAAP'!#REF!</definedName>
    <definedName name="_RIV759558344e514a0d96e8025b6e0a6aeb" hidden="1">'10) Other Non-GAAP'!#REF!</definedName>
    <definedName name="_RIV759a6cce275345a9971c19f9b7595243" localSheetId="1" hidden="1">#REF!</definedName>
    <definedName name="_RIV759a6cce275345a9971c19f9b7595243" localSheetId="8"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8"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8"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8"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8" hidden="1">#REF!</definedName>
    <definedName name="_RIV760b34865a5f460088c0155981a06025" localSheetId="2" hidden="1">#REF!</definedName>
    <definedName name="_RIV760b34865a5f460088c0155981a06025" hidden="1">#REF!</definedName>
    <definedName name="_RIV760e6fd0d61b41e887bea93e1f7f5b5e" localSheetId="8" hidden="1">'7) Asset Margin'!#REF!</definedName>
    <definedName name="_RIV760e6fd0d61b41e887bea93e1f7f5b5e" hidden="1">'6) Realized Pricing'!$6:$6</definedName>
    <definedName name="_RIV7621561bf4614e8f98295738bd98bc44" localSheetId="8"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8"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8"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8"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8" hidden="1">#REF!</definedName>
    <definedName name="_RIV76686ecf0c994859af12886f2a9b1e3a" localSheetId="2" hidden="1">#REF!</definedName>
    <definedName name="_RIV76686ecf0c994859af12886f2a9b1e3a" hidden="1">#REF!</definedName>
    <definedName name="_RIV7671c08ced0f49fcae2b7c8e41a270fb" localSheetId="8"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8" hidden="1">#REF!</definedName>
    <definedName name="_RIV76bd51f83b714fb388cc75bafc31acfa" hidden="1">#REF!</definedName>
    <definedName name="_RIV76d2135790a64ffe83eab643728dcdcc" localSheetId="8" hidden="1">#REF!</definedName>
    <definedName name="_RIV76d2135790a64ffe83eab643728dcdcc" hidden="1">#REF!</definedName>
    <definedName name="_RIV76d55d2db7c34be987abe5e2fa2561dd" localSheetId="8" hidden="1">#REF!</definedName>
    <definedName name="_RIV76d55d2db7c34be987abe5e2fa2561dd" hidden="1">#REF!</definedName>
    <definedName name="_RIV7711fa22f8bf46839be1ffa260489cc0" localSheetId="1" hidden="1">#REF!</definedName>
    <definedName name="_RIV7711fa22f8bf46839be1ffa260489cc0" localSheetId="8"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8"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8" hidden="1">#REF!</definedName>
    <definedName name="_RIV775fbd88c32b403f8dea12c8c1a3adcc" localSheetId="2" hidden="1">#REF!</definedName>
    <definedName name="_RIV775fbd88c32b403f8dea12c8c1a3adcc" hidden="1">#REF!</definedName>
    <definedName name="_RIV77918fb4fa624b4693e7d02f2fdc5b21" localSheetId="8" hidden="1">#REF!</definedName>
    <definedName name="_RIV77918fb4fa624b4693e7d02f2fdc5b21" hidden="1">#REF!</definedName>
    <definedName name="_RIV779cd1d63928453a9441754990cfddda" hidden="1">'3) Statements of Cash Flows'!$26:$26</definedName>
    <definedName name="_RIV77a8cf7b9dd64881bff76361415bc280" hidden="1">#REF!</definedName>
    <definedName name="_RIV77b5f728c9e04a1d845bb9c75ec0a441" localSheetId="8"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8" hidden="1">#REF!</definedName>
    <definedName name="_RIV77f0cc4844b140f19ce1f77986b81cd0" hidden="1">#REF!</definedName>
    <definedName name="_RIV77f205be56904bf38eff44cd608dc681" hidden="1">#REF!</definedName>
    <definedName name="_RIV78065e33204d403bb22b999a9d3cade3" localSheetId="8"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8" hidden="1">#REF!</definedName>
    <definedName name="_RIV782d1fee581a4e9088565bbd7a3c2c33" localSheetId="2" hidden="1">#REF!</definedName>
    <definedName name="_RIV782d1fee581a4e9088565bbd7a3c2c33" hidden="1">#REF!</definedName>
    <definedName name="_RIV7837baf96a3b4e749c2f74fb0be1deb5" localSheetId="8"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8"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8"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8" hidden="1">'[7]Production and property taxes'!#REF!</definedName>
    <definedName name="_RIV787d4fbf06d947e9bb2b836eec75204a" hidden="1">'[7]Production and property taxes'!#REF!</definedName>
    <definedName name="_RIV788b8bd80919469a9a5b527867b705f9" localSheetId="1" hidden="1">'6) Realized Pricing'!#REF!</definedName>
    <definedName name="_RIV788b8bd80919469a9a5b527867b705f9" localSheetId="8" hidden="1">'7) Asset Margin'!#REF!</definedName>
    <definedName name="_RIV788b8bd80919469a9a5b527867b705f9" localSheetId="2" hidden="1">'6) Realized Pricing'!#REF!</definedName>
    <definedName name="_RIV788b8bd80919469a9a5b527867b705f9" hidden="1">'6) Realized Pricing'!#REF!</definedName>
    <definedName name="_RIV78af1519fbd74bb08a0a208abd2f1b8a" hidden="1">#REF!</definedName>
    <definedName name="_RIV78d3a210e7934225aef55cf327abd5c8" localSheetId="8"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8"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8"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8" hidden="1">#REF!</definedName>
    <definedName name="_RIV794088e503a74f49b150439e742a9f5c" hidden="1">#REF!</definedName>
    <definedName name="_RIV79568064d7d54d5a88dcc2ed844b83db" localSheetId="1" hidden="1">'1) Statements of Earnings'!#REF!</definedName>
    <definedName name="_RIV79568064d7d54d5a88dcc2ed844b83db" localSheetId="8"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8" hidden="1">'[6]Segment Information'!#REF!</definedName>
    <definedName name="_RIV79602e4a0d994b1599013fe4930b4961" hidden="1">'[6]Segment Information'!#REF!</definedName>
    <definedName name="_RIV7973cb0a0f5544149031626038322001" localSheetId="8"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8"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8"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8" hidden="1">'[5]Unrecognized cost'!#REF!</definedName>
    <definedName name="_RIV79f42745577b42fe81036effa6227db9" hidden="1">'[5]Unrecognized cost'!#REF!</definedName>
    <definedName name="_RIV7a65923c31dc44f4afbe1f689f10675b" hidden="1">#REF!</definedName>
    <definedName name="_RIV7a6c79b89e63466a8268c51432363d50" localSheetId="8" hidden="1">#REF!</definedName>
    <definedName name="_RIV7a6c79b89e63466a8268c51432363d50" hidden="1">#REF!</definedName>
    <definedName name="_RIV7ad615c667da494591ca792e25de2dd1" localSheetId="1" hidden="1">#REF!</definedName>
    <definedName name="_RIV7ad615c667da494591ca792e25de2dd1" localSheetId="8"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8"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8" hidden="1">#REF!</definedName>
    <definedName name="_RIV7b0754d148c04611b8148fce5ef68e29" localSheetId="2" hidden="1">#REF!</definedName>
    <definedName name="_RIV7b0754d148c04611b8148fce5ef68e29" hidden="1">#REF!</definedName>
    <definedName name="_RIV7b19d84e16554b598f7547b0f392a68d" localSheetId="8"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8" hidden="1">#REF!</definedName>
    <definedName name="_RIV7b235386fd02443b839a0824546d5c4c" hidden="1">#REF!</definedName>
    <definedName name="_RIV7b29d60d89154d53a0d22a3f0b549740" localSheetId="1" hidden="1">#REF!</definedName>
    <definedName name="_RIV7b29d60d89154d53a0d22a3f0b549740" localSheetId="8"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8"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8"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8" hidden="1">#REF!</definedName>
    <definedName name="_RIV7b721f1ed6ae48e7b3b7b92346bb2b12" hidden="1">#REF!</definedName>
    <definedName name="_RIV7b731c7dabfe4bdc993436495b0be2ce" localSheetId="1" hidden="1">#REF!</definedName>
    <definedName name="_RIV7b731c7dabfe4bdc993436495b0be2ce" localSheetId="8" hidden="1">#REF!</definedName>
    <definedName name="_RIV7b731c7dabfe4bdc993436495b0be2ce" localSheetId="2" hidden="1">#REF!</definedName>
    <definedName name="_RIV7b731c7dabfe4bdc993436495b0be2ce" hidden="1">#REF!</definedName>
    <definedName name="_RIV7b89b3aab8b24f2a90c662c8326a5878" hidden="1">'10) Other Non-GAAP'!$11:$11</definedName>
    <definedName name="_RIV7bcf398fd39f42c58fa540c5f0161778" localSheetId="8" hidden="1">#REF!</definedName>
    <definedName name="_RIV7bcf398fd39f42c58fa540c5f0161778" hidden="1">#REF!</definedName>
    <definedName name="_RIV7bd5845197b249e4b2ebedfabc499acd" localSheetId="8" hidden="1">#REF!</definedName>
    <definedName name="_RIV7bd5845197b249e4b2ebedfabc499acd" hidden="1">#REF!</definedName>
    <definedName name="_RIV7be318602ffd420382337ca8b5b1d40b" localSheetId="8"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8"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8" hidden="1">'[5]Share Based Comp. Disclosure'!#REF!</definedName>
    <definedName name="_RIV7bfa4336d7044525b576f239b464b476" hidden="1">'[5]Share Based Comp. Disclosure'!#REF!</definedName>
    <definedName name="_RIV7c03a041337a4da495c128c8c2d97333" localSheetId="8"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8" hidden="1">#REF!</definedName>
    <definedName name="_RIV7c29497b9d4843f1942afc521ffde681" hidden="1">#REF!</definedName>
    <definedName name="_RIV7c39bb4e3fc14383b981616be941ece6" localSheetId="1" hidden="1">#REF!</definedName>
    <definedName name="_RIV7c39bb4e3fc14383b981616be941ece6" localSheetId="8" hidden="1">#REF!</definedName>
    <definedName name="_RIV7c39bb4e3fc14383b981616be941ece6" localSheetId="2" hidden="1">#REF!</definedName>
    <definedName name="_RIV7c39bb4e3fc14383b981616be941ece6" hidden="1">#REF!</definedName>
    <definedName name="_RIV7c5e19925d264b7fb811882baa529741" localSheetId="8"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8" hidden="1">'10) Other Non-GAAP'!#REF!</definedName>
    <definedName name="_RIV7c7a2ce5411c4eee8245dda0333d46fc" hidden="1">'10) Other Non-GAAP'!#REF!</definedName>
    <definedName name="_RIV7c8bb729ce044e66acd32fd309486fa5" localSheetId="8" hidden="1">#REF!</definedName>
    <definedName name="_RIV7c8bb729ce044e66acd32fd309486fa5" hidden="1">#REF!</definedName>
    <definedName name="_RIV7c9560da63a34e158f560c2113bfda96" localSheetId="8" hidden="1">'7) Asset Margin'!#REF!</definedName>
    <definedName name="_RIV7c9560da63a34e158f560c2113bfda96" hidden="1">'6) Realized Pricing'!#REF!</definedName>
    <definedName name="_RIV7c978174d7a746499acf04798eded532" hidden="1">#REF!</definedName>
    <definedName name="_RIV7c9aac89e395488dad3b1aaae3fa1396" localSheetId="8" hidden="1">#REF!</definedName>
    <definedName name="_RIV7c9aac89e395488dad3b1aaae3fa1396" hidden="1">#REF!</definedName>
    <definedName name="_RIV7cac02d4a5ba42ab9b19a682d92f7c17" localSheetId="8"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8"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8"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8" hidden="1">#REF!</definedName>
    <definedName name="_RIV7cf0baecb2ad4ad8b64c4f869b038439" localSheetId="2" hidden="1">#REF!</definedName>
    <definedName name="_RIV7cf0baecb2ad4ad8b64c4f869b038439" hidden="1">#REF!</definedName>
    <definedName name="_RIV7cf7ab4675cf4f97bb788ca45fa75b7d" localSheetId="8"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8"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8" hidden="1">'[7]DD&amp;A'!#REF!</definedName>
    <definedName name="_RIV7d7f0d967f414705a51acab06bea0c72" hidden="1">'[7]DD&amp;A'!#REF!</definedName>
    <definedName name="_RIV7db84807c3494e939455458f7d986a38" localSheetId="1" hidden="1">#REF!</definedName>
    <definedName name="_RIV7db84807c3494e939455458f7d986a38" localSheetId="8"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8"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8"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8"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8" hidden="1">'[8]Key Measures'!#REF!</definedName>
    <definedName name="_RIV7e7c3dfd36e049708d9988c70ef38819" hidden="1">'[8]Key Measures'!#REF!</definedName>
    <definedName name="_RIV7ec3801029ea4f4497bbd7c3a638af9d" localSheetId="8" hidden="1">[7]Pricing!#REF!</definedName>
    <definedName name="_RIV7ec3801029ea4f4497bbd7c3a638af9d" hidden="1">[7]Pricing!#REF!</definedName>
    <definedName name="_RIV7eca98f43c4d4dc685f04c0fb99ffef2" localSheetId="8" hidden="1">#REF!</definedName>
    <definedName name="_RIV7eca98f43c4d4dc685f04c0fb99ffef2" hidden="1">#REF!</definedName>
    <definedName name="_RIV7ed0980be66249e8a5f6c0ae8236b0f8" localSheetId="8"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8"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8" hidden="1">#REF!</definedName>
    <definedName name="_RIV7f3987aedb77461e8bf5138f53ac238b" localSheetId="2" hidden="1">#REF!</definedName>
    <definedName name="_RIV7f3987aedb77461e8bf5138f53ac238b" hidden="1">#REF!</definedName>
    <definedName name="_RIV7f59b2af0b44471ba9057588d32be6bb" localSheetId="8" hidden="1">#REF!</definedName>
    <definedName name="_RIV7f59b2af0b44471ba9057588d32be6bb" hidden="1">#REF!</definedName>
    <definedName name="_RIV7f68b714be90457d83a2ead556110e38" localSheetId="1" hidden="1">#REF!</definedName>
    <definedName name="_RIV7f68b714be90457d83a2ead556110e38" localSheetId="8"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8"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8" hidden="1">#REF!</definedName>
    <definedName name="_RIV7f7b4bdfa04841e68f3a9bb8f1b252b8" hidden="1">#REF!</definedName>
    <definedName name="_RIV7f7e19b60f6341378ded32aef37392a5" localSheetId="8" hidden="1">'[7]DD&amp;A'!#REF!</definedName>
    <definedName name="_RIV7f7e19b60f6341378ded32aef37392a5" hidden="1">'[7]DD&amp;A'!#REF!</definedName>
    <definedName name="_RIV7f90ec4631a145a197e37e87d8c7c516" localSheetId="8" hidden="1">#REF!</definedName>
    <definedName name="_RIV7f90ec4631a145a197e37e87d8c7c516" hidden="1">#REF!</definedName>
    <definedName name="_RIV7f98a01742ec47dcacb773f73ff0ee9e" hidden="1">#REF!</definedName>
    <definedName name="_RIV7f9a0f20d3d14e00b43a4441164acf4b" localSheetId="8" hidden="1">'7) Asset Margin'!#REF!</definedName>
    <definedName name="_RIV7f9a0f20d3d14e00b43a4441164acf4b" hidden="1">'6) Realized Pricing'!$4:$4</definedName>
    <definedName name="_RIV7fb474ba3e094f2dbb07cf3d6b25ca43" localSheetId="8" hidden="1">#REF!</definedName>
    <definedName name="_RIV7fb474ba3e094f2dbb07cf3d6b25ca43" hidden="1">#REF!</definedName>
    <definedName name="_RIV7fc3b437879740f4b6e8212e8c1214d2" hidden="1">#REF!</definedName>
    <definedName name="_RIV7ff791f5fce241c69253cb5457e286c8" localSheetId="8" hidden="1">#REF!</definedName>
    <definedName name="_RIV7ff791f5fce241c69253cb5457e286c8" hidden="1">#REF!</definedName>
    <definedName name="_RIV7ffc7d23b04e404195cb7fae4c377929" localSheetId="1" hidden="1">'[9]Other Operating Items'!#REF!</definedName>
    <definedName name="_RIV7ffc7d23b04e404195cb7fae4c377929" localSheetId="8"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8" hidden="1">#REF!</definedName>
    <definedName name="_RIV8027e6b235e44d5e8a96edca7544e68d" localSheetId="2" hidden="1">#REF!</definedName>
    <definedName name="_RIV8027e6b235e44d5e8a96edca7544e68d" hidden="1">#REF!</definedName>
    <definedName name="_RIV802bf74cd0e2448aa37f3b1b19d0d45c" localSheetId="8" hidden="1">'[8]Key Measures'!#REF!</definedName>
    <definedName name="_RIV802bf74cd0e2448aa37f3b1b19d0d45c" hidden="1">'[8]Key Measures'!#REF!</definedName>
    <definedName name="_RIV8047477c91a04b8aa3c42d4796c12cc5" hidden="1">'5) Capital Expenditures'!$23:$23</definedName>
    <definedName name="_RIV8067a7724a074695abceeda9b0f764bd" localSheetId="1" hidden="1">'[9]Restructuring Costs'!#REF!</definedName>
    <definedName name="_RIV8067a7724a074695abceeda9b0f764bd" localSheetId="8"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8"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8"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8" hidden="1">#REF!</definedName>
    <definedName name="_RIV80bd01ea3c624ff59fe931be951cbcfd" localSheetId="2" hidden="1">#REF!</definedName>
    <definedName name="_RIV80bd01ea3c624ff59fe931be951cbcfd" hidden="1">#REF!</definedName>
    <definedName name="_RIV80d9afa12b204943a3e7ec6c106d76d6" localSheetId="8" hidden="1">#REF!</definedName>
    <definedName name="_RIV80d9afa12b204943a3e7ec6c106d76d6" hidden="1">#REF!</definedName>
    <definedName name="_RIV810d31bb0bb9447aace17a225e39335f" localSheetId="8" hidden="1">'[7]Net financing costs'!#REF!</definedName>
    <definedName name="_RIV810d31bb0bb9447aace17a225e39335f" hidden="1">'[7]Net financing costs'!#REF!</definedName>
    <definedName name="_RIV813743022e1f45e0909288f1174600ec" localSheetId="8" hidden="1">#REF!</definedName>
    <definedName name="_RIV813743022e1f45e0909288f1174600ec" hidden="1">#REF!</definedName>
    <definedName name="_RIV8141023d70624678871cbee3af0b38e9" localSheetId="8" hidden="1">'[5]Share Based Comp. Disclosure'!#REF!</definedName>
    <definedName name="_RIV8141023d70624678871cbee3af0b38e9" hidden="1">'[5]Share Based Comp. Disclosure'!#REF!</definedName>
    <definedName name="_RIV817a46567cba4154a25611182c9535d7" localSheetId="8" hidden="1">'7) Asset Margin'!#REF!</definedName>
    <definedName name="_RIV817a46567cba4154a25611182c9535d7" hidden="1">'6) Realized Pricing'!#REF!</definedName>
    <definedName name="_RIV81834209ca694b30986e4be8065c87d5" hidden="1">#REF!</definedName>
    <definedName name="_RIV8194c70532ad4f41a96280f4e1cbac7c" hidden="1">#REF!</definedName>
    <definedName name="_RIV81a727b94b274f0c8ab73fe80782434f" localSheetId="8" hidden="1">#REF!</definedName>
    <definedName name="_RIV81a727b94b274f0c8ab73fe80782434f" hidden="1">#REF!</definedName>
    <definedName name="_RIV81ace0ca8cec436294f339d055a555b8" localSheetId="1" hidden="1">'1) Statements of Earnings'!#REF!</definedName>
    <definedName name="_RIV81ace0ca8cec436294f339d055a555b8" localSheetId="8"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8"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'10) Other Non-GAAP'!#REF!</definedName>
    <definedName name="_RIV81f01c2c52e04bd4a7efccdd35135cb3" localSheetId="8" hidden="1">'10) Other Non-GAAP'!#REF!</definedName>
    <definedName name="_RIV81f01c2c52e04bd4a7efccdd35135cb3" localSheetId="2" hidden="1">'10) Other Non-GAAP'!#REF!</definedName>
    <definedName name="_RIV81f01c2c52e04bd4a7efccdd35135cb3" hidden="1">'10) Other Non-GAAP'!#REF!</definedName>
    <definedName name="_RIV820fb5a39cb345f9b57768e76431bd8b" hidden="1">#REF!</definedName>
    <definedName name="_RIV8234f9b3f7284d6eaaf27babe2fa9fbc" localSheetId="8" hidden="1">'[5]Unrecognized cost'!#REF!</definedName>
    <definedName name="_RIV8234f9b3f7284d6eaaf27babe2fa9fbc" hidden="1">'[5]Unrecognized cost'!#REF!</definedName>
    <definedName name="_RIV82386de08b7d414d9fbfeac8d825d162" localSheetId="8" hidden="1">#REF!</definedName>
    <definedName name="_RIV82386de08b7d414d9fbfeac8d825d162" hidden="1">#REF!</definedName>
    <definedName name="_RIV824495ceea0441d1b5cedc055af3141c" localSheetId="8"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8" hidden="1">#REF!</definedName>
    <definedName name="_RIV826c927b224b49d5b4949116665d4a51" localSheetId="2" hidden="1">#REF!</definedName>
    <definedName name="_RIV826c927b224b49d5b4949116665d4a51" hidden="1">#REF!</definedName>
    <definedName name="_RIV8283414f45b5414cafe89bba776fc512" localSheetId="8"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8"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8" hidden="1">#REF!</definedName>
    <definedName name="_RIV82fbabd9f66e4c2095cabe9876ede451" localSheetId="2" hidden="1">#REF!</definedName>
    <definedName name="_RIV82fbabd9f66e4c2095cabe9876ede451" hidden="1">#REF!</definedName>
    <definedName name="_RIV838255bb51594b71a59db14bddbf0616" localSheetId="8"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'10) Other Non-GAAP'!#REF!</definedName>
    <definedName name="_RIV83b3b22b9f6f4d978f5e0d0aa5ea29c5" localSheetId="1" hidden="1">'[10]Devon key properties'!#REF!</definedName>
    <definedName name="_RIV83b3b22b9f6f4d978f5e0d0aa5ea29c5" localSheetId="8"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Expenditures'!$24:$24</definedName>
    <definedName name="_RIV83d4196ee02146d789ed1a1f715d5556" localSheetId="1" hidden="1">'1) Statements of Earnings'!#REF!</definedName>
    <definedName name="_RIV83d4196ee02146d789ed1a1f715d5556" localSheetId="8"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8" hidden="1">'[8]Key Measures'!#REF!</definedName>
    <definedName name="_RIV840297a1241648daa13e7c900c4b3f92" hidden="1">'[8]Key Measures'!#REF!</definedName>
    <definedName name="_RIV8418800e85694875bd064abac3f63f12" localSheetId="1" hidden="1">#REF!</definedName>
    <definedName name="_RIV8418800e85694875bd064abac3f63f12" localSheetId="8"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8" hidden="1">#REF!</definedName>
    <definedName name="_RIV8443c890a6044e7987529a5037759ef1" hidden="1">#REF!</definedName>
    <definedName name="_RIV84608e546b9f44e49b9248724c91b6ba" localSheetId="1" hidden="1">'1) Statements of Earnings'!$A:$A</definedName>
    <definedName name="_RIV84608e546b9f44e49b9248724c91b6ba" localSheetId="8" hidden="1">#REF!</definedName>
    <definedName name="_RIV84608e546b9f44e49b9248724c91b6ba" localSheetId="2" hidden="1">'Supp. Info. for Earnings'!$A:$A</definedName>
    <definedName name="_RIV84608e546b9f44e49b9248724c91b6ba" hidden="1">#REF!</definedName>
    <definedName name="_RIV848a180e62b94c9b9de95dbdb3cf2479" localSheetId="8" hidden="1">'7) Asset Margin'!#REF!</definedName>
    <definedName name="_RIV848a180e62b94c9b9de95dbdb3cf2479" hidden="1">'6) Realized Pricing'!#REF!</definedName>
    <definedName name="_RIV84986b7715484b79991474665699b343" hidden="1">#REF!</definedName>
    <definedName name="_RIV84a7072d47884fc29c3099f229220c4b" localSheetId="1" hidden="1">#REF!</definedName>
    <definedName name="_RIV84a7072d47884fc29c3099f229220c4b" localSheetId="8"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8" hidden="1">#REF!</definedName>
    <definedName name="_RIV852df446a4184d6ca96812972b3ca0ce" localSheetId="2" hidden="1">#REF!</definedName>
    <definedName name="_RIV852df446a4184d6ca96812972b3ca0ce" hidden="1">#REF!</definedName>
    <definedName name="_RIV8533bad0a6a64f72bfb38b9e7bc94392" hidden="1">'10) Other Non-GAAP'!#REF!</definedName>
    <definedName name="_RIV853deaa7498343eb8912cc96d4f5f36b" localSheetId="8" hidden="1">'[7]Income taxes'!#REF!</definedName>
    <definedName name="_RIV853deaa7498343eb8912cc96d4f5f36b" hidden="1">'[7]Income taxes'!#REF!</definedName>
    <definedName name="_RIV856a8a4f1f7d4389bd03269028eb31d3" hidden="1">#REF!</definedName>
    <definedName name="_RIV8587e48da1154cefbaa2d96f7e576dea" localSheetId="8" hidden="1">'7) Asset Margin'!#REF!</definedName>
    <definedName name="_RIV8587e48da1154cefbaa2d96f7e576dea" hidden="1">'6) Realized Pricing'!#REF!</definedName>
    <definedName name="_RIV8589833d06ca41ff89e0aa0970bf8a8b" localSheetId="8"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8"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8"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8"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8"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8" hidden="1">#REF!</definedName>
    <definedName name="_RIV8610a21e7b8b4882b8d388ab41f81972" hidden="1">#REF!</definedName>
    <definedName name="_RIV862021515ee44b6891c2d29e61f7b033" localSheetId="1" hidden="1">#REF!</definedName>
    <definedName name="_RIV862021515ee44b6891c2d29e61f7b033" localSheetId="8" hidden="1">#REF!</definedName>
    <definedName name="_RIV862021515ee44b6891c2d29e61f7b033" localSheetId="2" hidden="1">#REF!</definedName>
    <definedName name="_RIV862021515ee44b6891c2d29e61f7b033" hidden="1">#REF!</definedName>
    <definedName name="_RIV863959f11b4c4b5e9a3427dfdd1f8120" localSheetId="8" hidden="1">#REF!</definedName>
    <definedName name="_RIV863959f11b4c4b5e9a3427dfdd1f8120" hidden="1">#REF!</definedName>
    <definedName name="_RIV864350f8d09c4a4db79f173f9428211f" localSheetId="8"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8" hidden="1">#REF!</definedName>
    <definedName name="_RIV864a3c118cbe46bbbeacffe1703984a0" localSheetId="2" hidden="1">#REF!</definedName>
    <definedName name="_RIV864a3c118cbe46bbbeacffe1703984a0" hidden="1">#REF!</definedName>
    <definedName name="_RIV865a8cae23c9496b9ce5e1826f16b6e0" localSheetId="8" hidden="1">'[7]G&amp;A'!#REF!</definedName>
    <definedName name="_RIV865a8cae23c9496b9ce5e1826f16b6e0" hidden="1">'[7]G&amp;A'!#REF!</definedName>
    <definedName name="_RIV86ac3cdb23e04312b4fa432a6306a7ff" localSheetId="8" hidden="1">#REF!</definedName>
    <definedName name="_RIV86ac3cdb23e04312b4fa432a6306a7ff" hidden="1">#REF!</definedName>
    <definedName name="_RIV86b51d182ed14f5b9807a18605037509" localSheetId="1" hidden="1">#REF!</definedName>
    <definedName name="_RIV86b51d182ed14f5b9807a18605037509" localSheetId="8"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8" hidden="1">#REF!</definedName>
    <definedName name="_RIV86bfe534e096494a9a52e1c39ea4b505" localSheetId="2" hidden="1">#REF!</definedName>
    <definedName name="_RIV86bfe534e096494a9a52e1c39ea4b505" hidden="1">#REF!</definedName>
    <definedName name="_RIV86c051bb44e241ed8eecbd18d5ec2edd" localSheetId="8"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8"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Flows'!$11:$11</definedName>
    <definedName name="_RIV86d6c28f355a47919c8c6315b09b5abd" localSheetId="1" hidden="1">#REF!</definedName>
    <definedName name="_RIV86d6c28f355a47919c8c6315b09b5abd" localSheetId="8"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8"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8" hidden="1">#REF!</definedName>
    <definedName name="_RIV8763cbec886141799c5a402b6c8bcb76" hidden="1">#REF!</definedName>
    <definedName name="_RIV8772c6bd75694f6f973c899960f5c6c5" localSheetId="1" hidden="1">'10) Other Non-GAAP'!#REF!</definedName>
    <definedName name="_RIV8772c6bd75694f6f973c899960f5c6c5" localSheetId="8" hidden="1">'10) Other Non-GAAP'!#REF!</definedName>
    <definedName name="_RIV8772c6bd75694f6f973c899960f5c6c5" localSheetId="2" hidden="1">'10) Other Non-GAAP'!#REF!</definedName>
    <definedName name="_RIV8772c6bd75694f6f973c899960f5c6c5" hidden="1">'10) Other Non-GAAP'!#REF!</definedName>
    <definedName name="_RIV8776d03b879b4e37b93175188a421bac" localSheetId="8" hidden="1">#REF!</definedName>
    <definedName name="_RIV8776d03b879b4e37b93175188a421bac" hidden="1">#REF!</definedName>
    <definedName name="_RIV8784f9c92ccd4abeabaaa24a955d5a0a" localSheetId="8" hidden="1">#REF!</definedName>
    <definedName name="_RIV8784f9c92ccd4abeabaaa24a955d5a0a" hidden="1">#REF!</definedName>
    <definedName name="_RIV878d86b1590b46d1a2767fe3564edbd8" hidden="1">#REF!</definedName>
    <definedName name="_RIV87bf369820834c70af1ed01a2a510a4b" localSheetId="8" hidden="1">'[7]Production and property taxes'!#REF!</definedName>
    <definedName name="_RIV87bf369820834c70af1ed01a2a510a4b" hidden="1">'[7]Production and property taxes'!#REF!</definedName>
    <definedName name="_RIV87df25296d8a4caea5731496d112d921" localSheetId="8" hidden="1">'[7]DD&amp;A'!#REF!</definedName>
    <definedName name="_RIV87df25296d8a4caea5731496d112d921" hidden="1">'[7]DD&amp;A'!#REF!</definedName>
    <definedName name="_RIV87eedccf72cc4b00af057db97e3e96ad" localSheetId="8" hidden="1">'[7]G&amp;A'!#REF!</definedName>
    <definedName name="_RIV87eedccf72cc4b00af057db97e3e96ad" hidden="1">'[7]G&amp;A'!#REF!</definedName>
    <definedName name="_RIV87f68e2c4fe04f17b26f2c6962506dc8" localSheetId="8" hidden="1">#REF!</definedName>
    <definedName name="_RIV87f68e2c4fe04f17b26f2c6962506dc8" hidden="1">#REF!</definedName>
    <definedName name="_RIV880bfd44949048b3999d17ef28aac785" localSheetId="8"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8"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8" hidden="1">#REF!</definedName>
    <definedName name="_RIV88d8bb1039be4926bfd93724247a9556" localSheetId="2" hidden="1">#REF!</definedName>
    <definedName name="_RIV88d8bb1039be4926bfd93724247a9556" hidden="1">#REF!</definedName>
    <definedName name="_RIV88d9eba9ac7942bdb3695d1340858d9b" localSheetId="8" hidden="1">#REF!</definedName>
    <definedName name="_RIV88d9eba9ac7942bdb3695d1340858d9b" hidden="1">#REF!</definedName>
    <definedName name="_RIV88f25bafff314ea29dbf715ed27dd75e" hidden="1">#REF!</definedName>
    <definedName name="_RIV88fb68eca20e49d889d8b7da1dc4654e" localSheetId="8"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8" hidden="1">#REF!</definedName>
    <definedName name="_RIV8921aab9e8324d58916dd7bca2078412" localSheetId="2" hidden="1">#REF!</definedName>
    <definedName name="_RIV8921aab9e8324d58916dd7bca2078412" hidden="1">#REF!</definedName>
    <definedName name="_RIV8924fc98bec248fc9ae0fe90b7cfd24d" localSheetId="8" hidden="1">#REF!</definedName>
    <definedName name="_RIV8924fc98bec248fc9ae0fe90b7cfd24d" hidden="1">#REF!</definedName>
    <definedName name="_RIV8926a53008d64c4d87979f6180bf84d6" hidden="1">'5) Capital Expenditures'!$34:$34</definedName>
    <definedName name="_RIV893bd5e0bc184c668cc9e2b31d9323a6" localSheetId="8" hidden="1">#REF!</definedName>
    <definedName name="_RIV893bd5e0bc184c668cc9e2b31d9323a6" hidden="1">#REF!</definedName>
    <definedName name="_RIV895ecd251cee4adab990157199ba10c2" localSheetId="8"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8"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8" hidden="1">#REF!</definedName>
    <definedName name="_RIV89e4727240d740d3b1a7f19b15852dc6" localSheetId="2" hidden="1">#REF!</definedName>
    <definedName name="_RIV89e4727240d740d3b1a7f19b15852dc6" hidden="1">#REF!</definedName>
    <definedName name="_RIV89f622ebe3d84f41894262e4c0c907b6" localSheetId="8"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8"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8"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8" hidden="1">'[7]DD&amp;A'!#REF!</definedName>
    <definedName name="_RIV8a7d3118a78e4dd581b309e5a658dc3d" hidden="1">'[7]DD&amp;A'!#REF!</definedName>
    <definedName name="_RIV8a8363d7713441ae99c172800c5954b5" localSheetId="1" hidden="1">#REF!</definedName>
    <definedName name="_RIV8a8363d7713441ae99c172800c5954b5" localSheetId="8" hidden="1">#REF!</definedName>
    <definedName name="_RIV8a8363d7713441ae99c172800c5954b5" localSheetId="2" hidden="1">#REF!</definedName>
    <definedName name="_RIV8a8363d7713441ae99c172800c5954b5" hidden="1">#REF!</definedName>
    <definedName name="_RIV8a8379624d7a42b9a0edf89113d16017" localSheetId="8" hidden="1">#REF!</definedName>
    <definedName name="_RIV8a8379624d7a42b9a0edf89113d16017" hidden="1">#REF!</definedName>
    <definedName name="_RIV8a87b6dcf97b4f86aed34bb8cc37f84e" hidden="1">'2) Balance Sheets'!$23:$23</definedName>
    <definedName name="_RIV8abe9ac81227489183a7f58cbf2f6c9f" localSheetId="8" hidden="1">#REF!</definedName>
    <definedName name="_RIV8abe9ac81227489183a7f58cbf2f6c9f" hidden="1">#REF!</definedName>
    <definedName name="_RIV8ad50ad873194600af0adcc61632c4fb" localSheetId="8" hidden="1">#REF!</definedName>
    <definedName name="_RIV8ad50ad873194600af0adcc61632c4fb" hidden="1">#REF!</definedName>
    <definedName name="_RIV8b09d738680f48849a0de6f02626f735" localSheetId="8" hidden="1">#REF!</definedName>
    <definedName name="_RIV8b09d738680f48849a0de6f02626f735" hidden="1">#REF!</definedName>
    <definedName name="_RIV8b0baa6e130f43049b7959b1ca27c394" hidden="1">'3) Statements of Cash Flows'!$35:$35</definedName>
    <definedName name="_RIV8b4f697a69394f5d8304aa6d02f3fe6a" localSheetId="8"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8" hidden="1">'[7]Income taxes'!#REF!</definedName>
    <definedName name="_RIV8b7f3a26b57c44468562f67e46ff82f9" hidden="1">'[7]Income taxes'!#REF!</definedName>
    <definedName name="_RIV8b94a77604eb45faa633b06f4c22624f" localSheetId="8" hidden="1">'[7]M&amp;M'!#REF!</definedName>
    <definedName name="_RIV8b94a77604eb45faa633b06f4c22624f" hidden="1">'[7]M&amp;M'!#REF!</definedName>
    <definedName name="_RIV8bbf45bd1e5e41b096e1b8f62543648d" localSheetId="1" hidden="1">#REF!</definedName>
    <definedName name="_RIV8bbf45bd1e5e41b096e1b8f62543648d" localSheetId="8" hidden="1">#REF!</definedName>
    <definedName name="_RIV8bbf45bd1e5e41b096e1b8f62543648d" localSheetId="2" hidden="1">#REF!</definedName>
    <definedName name="_RIV8bbf45bd1e5e41b096e1b8f62543648d" hidden="1">#REF!</definedName>
    <definedName name="_RIV8bc878041907485386f157c8b49e5729" localSheetId="8" hidden="1">#REF!</definedName>
    <definedName name="_RIV8bc878041907485386f157c8b49e5729" hidden="1">#REF!</definedName>
    <definedName name="_RIV8bc91d0f46094c699246566852bc800f" localSheetId="1" hidden="1">#REF!</definedName>
    <definedName name="_RIV8bc91d0f46094c699246566852bc800f" localSheetId="8" hidden="1">#REF!</definedName>
    <definedName name="_RIV8bc91d0f46094c699246566852bc800f" localSheetId="2" hidden="1">#REF!</definedName>
    <definedName name="_RIV8bc91d0f46094c699246566852bc800f" hidden="1">#REF!</definedName>
    <definedName name="_RIV8bccc3bbf1d94716ba234fa4bbc2fca5" localSheetId="8" hidden="1">'[7]Oil, Gas &amp; NGL Sales'!#REF!</definedName>
    <definedName name="_RIV8bccc3bbf1d94716ba234fa4bbc2fca5" hidden="1">'[7]Oil, Gas &amp; NGL Sales'!#REF!</definedName>
    <definedName name="_RIV8bd10b6d64364d0bb3f17f299a476c81" localSheetId="8" hidden="1">#REF!</definedName>
    <definedName name="_RIV8bd10b6d64364d0bb3f17f299a476c81" hidden="1">#REF!</definedName>
    <definedName name="_RIV8bf1b2de176045039b6d4f288dc73a41" localSheetId="8" hidden="1">#REF!</definedName>
    <definedName name="_RIV8bf1b2de176045039b6d4f288dc73a41" hidden="1">#REF!</definedName>
    <definedName name="_RIV8bf304e020c444ee8034f040498281df" localSheetId="1" hidden="1">#REF!</definedName>
    <definedName name="_RIV8bf304e020c444ee8034f040498281df" localSheetId="8" hidden="1">#REF!</definedName>
    <definedName name="_RIV8bf304e020c444ee8034f040498281df" localSheetId="2" hidden="1">#REF!</definedName>
    <definedName name="_RIV8bf304e020c444ee8034f040498281df" hidden="1">#REF!</definedName>
    <definedName name="_RIV8c05a11fb6594c97bb935d0ad5e6811a" localSheetId="8"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8"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8"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8" hidden="1">#REF!</definedName>
    <definedName name="_RIV8c39a2d26d9c4932aaf956da01e0a630" localSheetId="2" hidden="1">#REF!</definedName>
    <definedName name="_RIV8c39a2d26d9c4932aaf956da01e0a630" hidden="1">#REF!</definedName>
    <definedName name="_RIV8c4a1823f0da4b5bb84395b3bf4fca10" localSheetId="8"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8" hidden="1">#REF!</definedName>
    <definedName name="_RIV8c6a345b2827447a814c85408b552d9e" localSheetId="2" hidden="1">#REF!</definedName>
    <definedName name="_RIV8c6a345b2827447a814c85408b552d9e" hidden="1">#REF!</definedName>
    <definedName name="_RIV8c6e895ffd9b4507a94c6f3a0552e412" localSheetId="8"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8"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8" hidden="1">#REF!</definedName>
    <definedName name="_RIV8c949400845f4b12a90196436e18baca" localSheetId="2" hidden="1">#REF!</definedName>
    <definedName name="_RIV8c949400845f4b12a90196436e18baca" hidden="1">#REF!</definedName>
    <definedName name="_RIV8cada0162aeb4401a48e3842462b64d9" localSheetId="1" hidden="1">#REF!</definedName>
    <definedName name="_RIV8cada0162aeb4401a48e3842462b64d9" localSheetId="8" hidden="1">#REF!</definedName>
    <definedName name="_RIV8cada0162aeb4401a48e3842462b64d9" localSheetId="2" hidden="1">#REF!</definedName>
    <definedName name="_RIV8cada0162aeb4401a48e3842462b64d9" hidden="1">#REF!</definedName>
    <definedName name="_RIV8cbf243b0f114c73a19e28b4bd98a99e" localSheetId="8" hidden="1">#REF!</definedName>
    <definedName name="_RIV8cbf243b0f114c73a19e28b4bd98a99e" hidden="1">#REF!</definedName>
    <definedName name="_RIV8ccafaf79d5e4cd287fc2065b9a9cafc" localSheetId="1" hidden="1">#REF!</definedName>
    <definedName name="_RIV8ccafaf79d5e4cd287fc2065b9a9cafc" localSheetId="8" hidden="1">#REF!</definedName>
    <definedName name="_RIV8ccafaf79d5e4cd287fc2065b9a9cafc" localSheetId="2" hidden="1">#REF!</definedName>
    <definedName name="_RIV8ccafaf79d5e4cd287fc2065b9a9cafc" hidden="1">#REF!</definedName>
    <definedName name="_RIV8d049e6a4e5f43c190577ad9beb92f58" localSheetId="1" hidden="1">'[11]Segment Information'!#REF!</definedName>
    <definedName name="_RIV8d049e6a4e5f43c190577ad9beb92f58" localSheetId="8"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'10) Other Non-GAAP'!$E:$E</definedName>
    <definedName name="_RIV8d3b2dcc1c1f415ab29735c4b0d9cab3" localSheetId="8" hidden="1">#REF!</definedName>
    <definedName name="_RIV8d3b2dcc1c1f415ab29735c4b0d9cab3" hidden="1">#REF!</definedName>
    <definedName name="_RIV8d5412aa18344e179b3f931750ed9698" localSheetId="8" hidden="1">'[7]DD&amp;A'!#REF!</definedName>
    <definedName name="_RIV8d5412aa18344e179b3f931750ed9698" hidden="1">'[7]DD&amp;A'!#REF!</definedName>
    <definedName name="_RIV8d5714da8e944e419c7ac6681d397e75" localSheetId="1" hidden="1">#REF!</definedName>
    <definedName name="_RIV8d5714da8e944e419c7ac6681d397e75" localSheetId="8"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8"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8"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8"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8"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8"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8"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8"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8"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8" hidden="1">#REF!</definedName>
    <definedName name="_RIV8e30a3c61ffc46d2a490bb0b43e0eaaa" localSheetId="2" hidden="1">#REF!</definedName>
    <definedName name="_RIV8e30a3c61ffc46d2a490bb0b43e0eaaa" hidden="1">#REF!</definedName>
    <definedName name="_RIV8e4302a38fb94bf6895776e1fa3af29e" localSheetId="8"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8"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8"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8"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8" hidden="1">#REF!</definedName>
    <definedName name="_RIV8e7845a3f9434075ad7c80c3c89c7c94" localSheetId="2" hidden="1">#REF!</definedName>
    <definedName name="_RIV8e7845a3f9434075ad7c80c3c89c7c94" hidden="1">#REF!</definedName>
    <definedName name="_RIV8e9c27498b574c3abedfde2696755236" localSheetId="8" hidden="1">#REF!</definedName>
    <definedName name="_RIV8e9c27498b574c3abedfde2696755236" hidden="1">#REF!</definedName>
    <definedName name="_RIV8ea4b2aa64d045348df5dbb33142d1ad" localSheetId="8" hidden="1">[7]LOE!#REF!</definedName>
    <definedName name="_RIV8ea4b2aa64d045348df5dbb33142d1ad" hidden="1">[7]LOE!#REF!</definedName>
    <definedName name="_RIV8eb0cc38420c4c16a395de489b1b85b4" localSheetId="1" hidden="1">#REF!</definedName>
    <definedName name="_RIV8eb0cc38420c4c16a395de489b1b85b4" localSheetId="8" hidden="1">#REF!</definedName>
    <definedName name="_RIV8eb0cc38420c4c16a395de489b1b85b4" localSheetId="2" hidden="1">#REF!</definedName>
    <definedName name="_RIV8eb0cc38420c4c16a395de489b1b85b4" hidden="1">#REF!</definedName>
    <definedName name="_RIV8eb7be90c79c4e4b9d6869ba25dc089c" localSheetId="8" hidden="1">'4) Production'!#REF!</definedName>
    <definedName name="_RIV8eb7be90c79c4e4b9d6869ba25dc089c" hidden="1">'4) Production'!#REF!</definedName>
    <definedName name="_RIV8eba55caca1d4c51a138a345ee47e6a4" localSheetId="8" hidden="1">'[5]Share Based Comp. Disclosure'!#REF!</definedName>
    <definedName name="_RIV8eba55caca1d4c51a138a345ee47e6a4" hidden="1">'[5]Share Based Comp. Disclosure'!#REF!</definedName>
    <definedName name="_RIV8ee1260aa2ac4ca5a6065ad9a7c2ba57" localSheetId="8"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8" hidden="1">'[8]Key Measures'!#REF!</definedName>
    <definedName name="_RIV8f27e75300e441dd87f509610cdd27de" hidden="1">'[8]Key Measures'!#REF!</definedName>
    <definedName name="_RIV8f2e74ad6b7a4246b36fa6f3eb0c595a" hidden="1">#REF!</definedName>
    <definedName name="_RIV8f38cd8b3634491fbf65dc58fc861b7a" localSheetId="8" hidden="1">#REF!</definedName>
    <definedName name="_RIV8f38cd8b3634491fbf65dc58fc861b7a" hidden="1">#REF!</definedName>
    <definedName name="_RIV8f3d99c7bd344b4d91b74a6a2d32c6a3" hidden="1">#REF!</definedName>
    <definedName name="_RIV8f76414dae9749ccbc5d0d280ac98456" localSheetId="8" hidden="1">#REF!</definedName>
    <definedName name="_RIV8f76414dae9749ccbc5d0d280ac98456" hidden="1">#REF!</definedName>
    <definedName name="_RIV8f7af3dc7af04f678157668a026bb171" localSheetId="8" hidden="1">#REF!</definedName>
    <definedName name="_RIV8f7af3dc7af04f678157668a026bb171" hidden="1">#REF!</definedName>
    <definedName name="_RIV8f99611ef3ba460db64dc25e5a8cfc8e" localSheetId="1" hidden="1">#REF!</definedName>
    <definedName name="_RIV8f99611ef3ba460db64dc25e5a8cfc8e" localSheetId="8"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8"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8" hidden="1">#REF!</definedName>
    <definedName name="_RIV8fdc18128952431588ef9673a3d7ef5c" hidden="1">#REF!</definedName>
    <definedName name="_RIV8fdf77217b7b4148be4190126d6f66c8" hidden="1">#REF!</definedName>
    <definedName name="_RIV8fe9cf3274204611b47499a6558e41ea" localSheetId="8" hidden="1">'7) Asset Margin'!#REF!</definedName>
    <definedName name="_RIV8fe9cf3274204611b47499a6558e41ea" hidden="1">'6) Realized Pricing'!#REF!</definedName>
    <definedName name="_RIV8ff715d9d5564477acae1bd17b36522a" localSheetId="8" hidden="1">#REF!</definedName>
    <definedName name="_RIV8ff715d9d5564477acae1bd17b36522a" hidden="1">#REF!</definedName>
    <definedName name="_RIV900be233a7594df0b0b418d6f26a9647" localSheetId="8" hidden="1">[7]Derivatives!#REF!</definedName>
    <definedName name="_RIV900be233a7594df0b0b418d6f26a9647" hidden="1">[7]Derivatives!#REF!</definedName>
    <definedName name="_RIV90333d86aced4876b2d2ea02be9cff62" localSheetId="8" hidden="1">#REF!</definedName>
    <definedName name="_RIV90333d86aced4876b2d2ea02be9cff62" hidden="1">#REF!</definedName>
    <definedName name="_RIV9071b7fce3f847e29994c2c03162f38d" localSheetId="1" hidden="1">#REF!</definedName>
    <definedName name="_RIV9071b7fce3f847e29994c2c03162f38d" localSheetId="8"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8"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Earnings'!$25:$25</definedName>
    <definedName name="_RIV909733df596c475e9b92c35b28e0bb33" localSheetId="8"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8"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8" hidden="1">'[7]Realized Prices'!#REF!</definedName>
    <definedName name="_RIV90c9d13f769642b185f4ea5a1d26ec06" hidden="1">'[7]Realized Prices'!#REF!</definedName>
    <definedName name="_RIV90da96373ebb4407a5e8f7cfb0cc8dfb" localSheetId="8" hidden="1">'[5]Share Based Comp. Disclosure'!#REF!</definedName>
    <definedName name="_RIV90da96373ebb4407a5e8f7cfb0cc8dfb" hidden="1">'[5]Share Based Comp. Disclosure'!#REF!</definedName>
    <definedName name="_RIV90e4e1f1bd514b5082f803b69960c736" localSheetId="8" hidden="1">#REF!</definedName>
    <definedName name="_RIV90e4e1f1bd514b5082f803b69960c736" hidden="1">#REF!</definedName>
    <definedName name="_RIV90ede30eb8224b9d8345f44f385f2e4c" localSheetId="8" hidden="1">[7]LOE!#REF!</definedName>
    <definedName name="_RIV90ede30eb8224b9d8345f44f385f2e4c" hidden="1">[7]LOE!#REF!</definedName>
    <definedName name="_RIV9120c0e8e27447fd83532659b28d377e" hidden="1">#REF!</definedName>
    <definedName name="_RIV9152bff23e424bf0b36833c7bdfd3353" localSheetId="8"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8" hidden="1">#REF!</definedName>
    <definedName name="_RIV916b2d82e8324ce89ec6fd6c135739ac" hidden="1">#REF!</definedName>
    <definedName name="_RIV9193163c616a4a568d6a4e5d82eae9d0" localSheetId="8" hidden="1">#REF!</definedName>
    <definedName name="_RIV9193163c616a4a568d6a4e5d82eae9d0" hidden="1">#REF!</definedName>
    <definedName name="_RIV919bf5b02a3740708b3092dcd446fb51" hidden="1">#REF!</definedName>
    <definedName name="_RIV919c587ef07240b0a85cf2d4c6acff90" localSheetId="8" hidden="1">#REF!</definedName>
    <definedName name="_RIV919c587ef07240b0a85cf2d4c6acff90" hidden="1">#REF!</definedName>
    <definedName name="_RIV91c5028c8f4a40d3ab2d2ba8da3b7031" localSheetId="1" hidden="1">'1) Statements of Earnings'!#REF!</definedName>
    <definedName name="_RIV91c5028c8f4a40d3ab2d2ba8da3b7031" localSheetId="8"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8"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8"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8" hidden="1">#REF!</definedName>
    <definedName name="_RIV92895d11043b43c39f5f49821189e80a" localSheetId="2" hidden="1">#REF!</definedName>
    <definedName name="_RIV92895d11043b43c39f5f49821189e80a" hidden="1">#REF!</definedName>
    <definedName name="_RIV929588c9050348c4aba242bd45665c32" localSheetId="8" hidden="1">#REF!</definedName>
    <definedName name="_RIV929588c9050348c4aba242bd45665c32" hidden="1">#REF!</definedName>
    <definedName name="_RIV929f3870145c4d99afb3adcc028bf151" hidden="1">#REF!</definedName>
    <definedName name="_RIV92b41c892f464505b9b27cd63f68351d" localSheetId="8" hidden="1">'[8]Key Measures'!#REF!</definedName>
    <definedName name="_RIV92b41c892f464505b9b27cd63f68351d" hidden="1">'[8]Key Measures'!#REF!</definedName>
    <definedName name="_RIV92c4f9abf149434c889169541398ed0d" localSheetId="8" hidden="1">[7]LOE!#REF!</definedName>
    <definedName name="_RIV92c4f9abf149434c889169541398ed0d" hidden="1">[7]LOE!#REF!</definedName>
    <definedName name="_RIV92cea0429eab4dc0b11c2d6ee4c69cd6" hidden="1">#REF!</definedName>
    <definedName name="_RIV92d6d7b68b5e466d8be2a1217214bfec" localSheetId="8"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8" hidden="1">#REF!</definedName>
    <definedName name="_RIV9345785041ae45b6866a3573cd964c8d" localSheetId="2" hidden="1">#REF!</definedName>
    <definedName name="_RIV9345785041ae45b6866a3573cd964c8d" hidden="1">#REF!</definedName>
    <definedName name="_RIV9393dff362584c1cb03588b12e88949d" localSheetId="8" hidden="1">#REF!</definedName>
    <definedName name="_RIV9393dff362584c1cb03588b12e88949d" hidden="1">#REF!</definedName>
    <definedName name="_RIV93b24f58696346ca8a66233718feab4f" localSheetId="8" hidden="1">'4) Production'!#REF!</definedName>
    <definedName name="_RIV93b24f58696346ca8a66233718feab4f" hidden="1">'4) Production'!#REF!</definedName>
    <definedName name="_RIV93b8afebcb6546b69ecd73ef1f95091d" localSheetId="8" hidden="1">#REF!</definedName>
    <definedName name="_RIV93b8afebcb6546b69ecd73ef1f95091d" hidden="1">#REF!</definedName>
    <definedName name="_RIV93c48f2fa377414985554e75d0475ae3" hidden="1">#REF!</definedName>
    <definedName name="_RIV93c5028305ea46229542d1528b73be22" localSheetId="8" hidden="1">#REF!</definedName>
    <definedName name="_RIV93c5028305ea46229542d1528b73be22" hidden="1">#REF!</definedName>
    <definedName name="_RIV93d108d17e134a9d91af4d1a7562a8fe" localSheetId="8" hidden="1">#REF!</definedName>
    <definedName name="_RIV93d108d17e134a9d91af4d1a7562a8fe" hidden="1">#REF!</definedName>
    <definedName name="_RIV93dabfc73f2b405aa96d2f1a879e4849" localSheetId="1" hidden="1">#REF!</definedName>
    <definedName name="_RIV93dabfc73f2b405aa96d2f1a879e4849" localSheetId="8"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8" hidden="1">#REF!</definedName>
    <definedName name="_RIV94638a4c3b0544ff859356a0d7ed2d21" localSheetId="2" hidden="1">#REF!</definedName>
    <definedName name="_RIV94638a4c3b0544ff859356a0d7ed2d21" hidden="1">#REF!</definedName>
    <definedName name="_RIV94a251bc56bb4db8b3fd3132d27a5ec4" localSheetId="8" hidden="1">#REF!</definedName>
    <definedName name="_RIV94a251bc56bb4db8b3fd3132d27a5ec4" hidden="1">#REF!</definedName>
    <definedName name="_RIV94bc362e49124f9b99d909482455ea58" localSheetId="8" hidden="1">'4) Production'!#REF!</definedName>
    <definedName name="_RIV94bc362e49124f9b99d909482455ea58" hidden="1">'4) Production'!#REF!</definedName>
    <definedName name="_RIV94bfef3921ab4292a9b86e0dfdfe04d7" localSheetId="1" hidden="1">#REF!</definedName>
    <definedName name="_RIV94bfef3921ab4292a9b86e0dfdfe04d7" localSheetId="8"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8" hidden="1">#REF!</definedName>
    <definedName name="_RIV94ccc5506cff4122a7be5d91b82102db" localSheetId="2" hidden="1">'Supp. Info. for Earnings'!#REF!</definedName>
    <definedName name="_RIV94ccc5506cff4122a7be5d91b82102db" hidden="1">#REF!</definedName>
    <definedName name="_RIV94ddacb2761341ada4fe72ef505b9fa8" localSheetId="8"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8"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8" hidden="1">'[7]Realized Prices'!#REF!</definedName>
    <definedName name="_RIV94ea3810dc3b4fae88f1dfd24d38b9ed" hidden="1">'[7]Realized Prices'!#REF!</definedName>
    <definedName name="_RIV94f291abb5c94cdd9f5eb21e09f4d828" hidden="1">#REF!</definedName>
    <definedName name="_RIV94f8ba218e64463a8cd36789fc4ec614" localSheetId="8"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8"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8" hidden="1">#REF!</definedName>
    <definedName name="_RIV952cec69445c4ee8bb799078ef3b459d" hidden="1">#REF!</definedName>
    <definedName name="_RIV9548fb9185b549e9843c55c6a4cef65d" localSheetId="1" hidden="1">#REF!</definedName>
    <definedName name="_RIV9548fb9185b549e9843c55c6a4cef65d" localSheetId="8"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8"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8"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8" hidden="1">#REF!</definedName>
    <definedName name="_RIV95a5bd1a3c1944da8555fd07e101420a" localSheetId="2" hidden="1">#REF!</definedName>
    <definedName name="_RIV95a5bd1a3c1944da8555fd07e101420a" hidden="1">#REF!</definedName>
    <definedName name="_RIV95adbb4d8df3479fb3b4e5b125424aa3" localSheetId="8"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8"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8" hidden="1">#REF!</definedName>
    <definedName name="_RIV95dd2977195244ca8f56d611d6e13c41" hidden="1">#REF!</definedName>
    <definedName name="_RIV95dd9c13799645eb901514f6d040cc0d" hidden="1">#REF!</definedName>
    <definedName name="_RIV95dff2cad6c94dfda857990dbd43493d" localSheetId="8" hidden="1">#REF!</definedName>
    <definedName name="_RIV95dff2cad6c94dfda857990dbd43493d" hidden="1">#REF!</definedName>
    <definedName name="_RIV95ebd48e6eaf4c358ca6493f9eb77d1a" localSheetId="1" hidden="1">'[9]Other Operating Items'!#REF!</definedName>
    <definedName name="_RIV95ebd48e6eaf4c358ca6493f9eb77d1a" localSheetId="8"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'6) Realized Pricing'!#REF!</definedName>
    <definedName name="_RIV95f06640c3ba44d19a3fa9a8d63be914" localSheetId="8" hidden="1">'7) Asset Margin'!#REF!</definedName>
    <definedName name="_RIV95f06640c3ba44d19a3fa9a8d63be914" localSheetId="2" hidden="1">'6) Realized Pricing'!#REF!</definedName>
    <definedName name="_RIV95f06640c3ba44d19a3fa9a8d63be914" hidden="1">'6)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8" hidden="1">#REF!</definedName>
    <definedName name="_RIV9692bcc7cf1343f8b582c91348ad10a8" localSheetId="2" hidden="1">#REF!</definedName>
    <definedName name="_RIV9692bcc7cf1343f8b582c91348ad10a8" hidden="1">#REF!</definedName>
    <definedName name="_RIV9693c28bfbb844e6a21301afc1e3f630" localSheetId="8" hidden="1">#REF!</definedName>
    <definedName name="_RIV9693c28bfbb844e6a21301afc1e3f630" hidden="1">#REF!</definedName>
    <definedName name="_RIV96d95cf671ea4a4ab9d110d290a3927e" localSheetId="8"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8"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8"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8" hidden="1">#REF!</definedName>
    <definedName name="_RIV9735c03d18bc41db89697bb5219c0ef9" localSheetId="2" hidden="1">'Supp. Info. for Earnings'!#REF!</definedName>
    <definedName name="_RIV9735c03d18bc41db89697bb5219c0ef9" hidden="1">#REF!</definedName>
    <definedName name="_RIV975854dff4a543d792953bb04c086df9" localSheetId="8" hidden="1">'[7]Realized Prices'!#REF!</definedName>
    <definedName name="_RIV975854dff4a543d792953bb04c086df9" hidden="1">'[7]Realized Prices'!#REF!</definedName>
    <definedName name="_RIV978d9434317b47d6b6f3c78733810aa5" localSheetId="8" hidden="1">'[8]Key Measures'!#REF!</definedName>
    <definedName name="_RIV978d9434317b47d6b6f3c78733810aa5" hidden="1">'[8]Key Measures'!#REF!</definedName>
    <definedName name="_RIV97ad987e8d1f4bdeac473be8bb9c129f" localSheetId="1" hidden="1">#REF!</definedName>
    <definedName name="_RIV97ad987e8d1f4bdeac473be8bb9c129f" localSheetId="8" hidden="1">#REF!</definedName>
    <definedName name="_RIV97ad987e8d1f4bdeac473be8bb9c129f" localSheetId="2" hidden="1">#REF!</definedName>
    <definedName name="_RIV97ad987e8d1f4bdeac473be8bb9c129f" hidden="1">#REF!</definedName>
    <definedName name="_RIV97ba9420f802487fb03abcb8cf50e9da" hidden="1">'10) Other Non-GAAP'!#REF!</definedName>
    <definedName name="_RIV97bd442b1f144b938be7fe36c0da1e1d" hidden="1">#REF!</definedName>
    <definedName name="_RIV980b561a29224287ac6f10406da7b3ba" localSheetId="1" hidden="1">#REF!</definedName>
    <definedName name="_RIV980b561a29224287ac6f10406da7b3ba" localSheetId="8"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8" hidden="1">#REF!</definedName>
    <definedName name="_RIV9812143e9d7547b9b195028175d94d7f" localSheetId="2" hidden="1">#REF!</definedName>
    <definedName name="_RIV9812143e9d7547b9b195028175d94d7f" hidden="1">#REF!</definedName>
    <definedName name="_RIV9812bdd271394c8e8472ea7c6983c248" localSheetId="8" hidden="1">#REF!</definedName>
    <definedName name="_RIV9812bdd271394c8e8472ea7c6983c248" hidden="1">#REF!</definedName>
    <definedName name="_RIV981eee5f2e174223be8ce8560318c269" localSheetId="1" hidden="1">#REF!</definedName>
    <definedName name="_RIV981eee5f2e174223be8ce8560318c269" localSheetId="8" hidden="1">#REF!</definedName>
    <definedName name="_RIV981eee5f2e174223be8ce8560318c269" localSheetId="2" hidden="1">#REF!</definedName>
    <definedName name="_RIV981eee5f2e174223be8ce8560318c269" hidden="1">#REF!</definedName>
    <definedName name="_RIV982128eec5944cd19c4b52432e798d4c" hidden="1">'5) Capital Expenditures'!$54:$54</definedName>
    <definedName name="_RIV982e7966b127412ba41a11945878b314" hidden="1">#REF!</definedName>
    <definedName name="_RIV984c4158b38e478b895739076fd99084" localSheetId="8" hidden="1">#REF!</definedName>
    <definedName name="_RIV984c4158b38e478b895739076fd99084" hidden="1">#REF!</definedName>
    <definedName name="_RIV9863f34a44ea4e40b9d1f8bfc6831f75" hidden="1">#REF!</definedName>
    <definedName name="_RIV987a9357665a4497a4c0e14a52c8b1eb" localSheetId="8"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8"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8"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8" hidden="1">#REF!</definedName>
    <definedName name="_RIV98eeae6533484429b3c62d319e3f9762" hidden="1">#REF!</definedName>
    <definedName name="_RIV9904e01437e64f94a98961abe6b21049" hidden="1">#REF!</definedName>
    <definedName name="_RIV99086999e37c4d9a8326f2bd93cd9fb8" localSheetId="8" hidden="1">#REF!</definedName>
    <definedName name="_RIV99086999e37c4d9a8326f2bd93cd9fb8" hidden="1">#REF!</definedName>
    <definedName name="_RIV9913e2fa08fe4959bdb39434b3c08096" localSheetId="1" hidden="1">'3) Statements of Cash Flows'!#REF!</definedName>
    <definedName name="_RIV9913e2fa08fe4959bdb39434b3c08096" localSheetId="8"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8" hidden="1">#REF!</definedName>
    <definedName name="_RIV99297f16d9a944d8a914b3fb7194e19a" hidden="1">#REF!</definedName>
    <definedName name="_RIV994c67e545564f9db415e71a2348e278" localSheetId="1" hidden="1">#REF!</definedName>
    <definedName name="_RIV994c67e545564f9db415e71a2348e278" localSheetId="8" hidden="1">#REF!</definedName>
    <definedName name="_RIV994c67e545564f9db415e71a2348e278" localSheetId="2" hidden="1">#REF!</definedName>
    <definedName name="_RIV994c67e545564f9db415e71a2348e278" hidden="1">#REF!</definedName>
    <definedName name="_RIV99626d783ae04b0ba5c72238fbbad8de" localSheetId="1" hidden="1">#REF!</definedName>
    <definedName name="_RIV99626d783ae04b0ba5c72238fbbad8de" localSheetId="8"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8" hidden="1">#REF!</definedName>
    <definedName name="_RIV99adb0eb992042f19b585e421a69ac30" localSheetId="2" hidden="1">#REF!</definedName>
    <definedName name="_RIV99adb0eb992042f19b585e421a69ac30" hidden="1">#REF!</definedName>
    <definedName name="_RIV99bd66ab280041de8fa1175bc0e88d96" localSheetId="1" hidden="1">#REF!</definedName>
    <definedName name="_RIV99bd66ab280041de8fa1175bc0e88d96" localSheetId="8"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8"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8"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8"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8"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8"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8"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8" hidden="1">#REF!</definedName>
    <definedName name="_RIV9a666e8168fb42c0a8e5b067bf99aa00" hidden="1">#REF!</definedName>
    <definedName name="_RIV9a87719c09294c11a0509f3b7da81d96" localSheetId="8" hidden="1">#REF!</definedName>
    <definedName name="_RIV9a87719c09294c11a0509f3b7da81d96" hidden="1">#REF!</definedName>
    <definedName name="_RIV9a9083032e6043b5aa36138105f526d5" localSheetId="1" hidden="1">'1) Statements of Earnings'!#REF!</definedName>
    <definedName name="_RIV9a9083032e6043b5aa36138105f526d5" localSheetId="8"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8"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8"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8" hidden="1">#REF!</definedName>
    <definedName name="_RIV9abf5ccc375e46c5ab24c63dd5b6ab85" hidden="1">#REF!</definedName>
    <definedName name="_RIV9aca772c23864903b1e327e732e2527d" localSheetId="8" hidden="1">'[7]M&amp;M'!#REF!</definedName>
    <definedName name="_RIV9aca772c23864903b1e327e732e2527d" hidden="1">'[7]M&amp;M'!#REF!</definedName>
    <definedName name="_RIV9adb2a55df0b4ff69f9a1170ce8e325b" localSheetId="1" hidden="1">#REF!</definedName>
    <definedName name="_RIV9adb2a55df0b4ff69f9a1170ce8e325b" localSheetId="8" hidden="1">#REF!</definedName>
    <definedName name="_RIV9adb2a55df0b4ff69f9a1170ce8e325b" localSheetId="2" hidden="1">#REF!</definedName>
    <definedName name="_RIV9adb2a55df0b4ff69f9a1170ce8e325b" hidden="1">#REF!</definedName>
    <definedName name="_RIV9ae1621123724fe6b6d3442c9f7e5fad" localSheetId="8"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8"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8"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8"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8" hidden="1">#REF!</definedName>
    <definedName name="_RIV9b5a441ade524173a22de411abfdfc5f" hidden="1">#REF!</definedName>
    <definedName name="_RIV9b790be6df204f8d98b015295f8c558f" hidden="1">#REF!</definedName>
    <definedName name="_RIV9b7e8fac698241fdb3ac23a683cb1015" localSheetId="8" hidden="1">#REF!</definedName>
    <definedName name="_RIV9b7e8fac698241fdb3ac23a683cb1015" hidden="1">#REF!</definedName>
    <definedName name="_RIV9b8f22a6197340819be554c83850e8b0" localSheetId="8"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8"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8"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8" hidden="1">#REF!</definedName>
    <definedName name="_RIV9bef67fa0bdf4494a6512b39ce2e8248" localSheetId="2" hidden="1">'Supp. Info. for Earnings'!#REF!</definedName>
    <definedName name="_RIV9bef67fa0bdf4494a6512b39ce2e8248" hidden="1">#REF!</definedName>
    <definedName name="_RIV9befe4597573468093a8e4a0f6b493b1" localSheetId="8" hidden="1">'7) Asset Margin'!#REF!</definedName>
    <definedName name="_RIV9befe4597573468093a8e4a0f6b493b1" hidden="1">'6) Realized Pricing'!#REF!</definedName>
    <definedName name="_RIV9bf2b99cc50649a2ba1ef7ad0c5d05ae" localSheetId="1" hidden="1">'2) Balance Sheets'!#REF!</definedName>
    <definedName name="_RIV9bf2b99cc50649a2ba1ef7ad0c5d05ae" localSheetId="8"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8" hidden="1">#REF!</definedName>
    <definedName name="_RIV9c0d23ce929b441d8b77eb34db07a13c" localSheetId="2"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8"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8"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8" hidden="1">[7]Pricing!#REF!</definedName>
    <definedName name="_RIV9cb162c1d46b4275894b75086be9c17b" hidden="1">[7]Pricing!#REF!</definedName>
    <definedName name="_RIV9cb292b56cb042cdb0295c8e723bb8cc" hidden="1">#REF!</definedName>
    <definedName name="_RIV9cb54e26df4e44c584aeb6fdd062d1a9" localSheetId="8" hidden="1">'[7]DD&amp;A'!#REF!</definedName>
    <definedName name="_RIV9cb54e26df4e44c584aeb6fdd062d1a9" hidden="1">'[7]DD&amp;A'!#REF!</definedName>
    <definedName name="_RIV9cd245dfc55e4fc2b30c44494f886509" localSheetId="8" hidden="1">#REF!</definedName>
    <definedName name="_RIV9cd245dfc55e4fc2b30c44494f886509" hidden="1">#REF!</definedName>
    <definedName name="_RIV9cd4ae2dcfa84544939d26596923563a" localSheetId="8" hidden="1">#REF!</definedName>
    <definedName name="_RIV9cd4ae2dcfa84544939d26596923563a" hidden="1">#REF!</definedName>
    <definedName name="_RIV9cd5334a2ee34a1fab77d4fcff06cb89" hidden="1">#REF!</definedName>
    <definedName name="_RIV9d0e917268fe4b93ac22bef72d98b09c" localSheetId="8"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8"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8"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8"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8" hidden="1">#REF!</definedName>
    <definedName name="_RIV9db4f1d3af82403eb7c008b74ab3616e" hidden="1">#REF!</definedName>
    <definedName name="_RIV9dc06cc81bfc49bbb57bba828e89c739" hidden="1">#REF!</definedName>
    <definedName name="_RIV9dff7c46e8d344b4a61688dd3e16aa97" localSheetId="8" hidden="1">'[6]Segment Information'!#REF!</definedName>
    <definedName name="_RIV9dff7c46e8d344b4a61688dd3e16aa97" hidden="1">'[6]Segment Information'!#REF!</definedName>
    <definedName name="_RIV9e208c520b424c80a4914067dccd22ea" localSheetId="8" hidden="1">#REF!</definedName>
    <definedName name="_RIV9e208c520b424c80a4914067dccd22ea" hidden="1">#REF!</definedName>
    <definedName name="_RIV9e33a09c4f4a48528b0200e59200b6c1" localSheetId="1" hidden="1">#REF!</definedName>
    <definedName name="_RIV9e33a09c4f4a48528b0200e59200b6c1" localSheetId="8"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8" hidden="1">'[7]Realized Prices'!#REF!</definedName>
    <definedName name="_RIV9e4ae4f4ffa74f418abe424e362e3279" hidden="1">'[7]Realized Prices'!#REF!</definedName>
    <definedName name="_RIV9e580ca3aca84c02ae99825fbefc2265" localSheetId="8" hidden="1">'[6]Segment Information'!#REF!</definedName>
    <definedName name="_RIV9e580ca3aca84c02ae99825fbefc2265" hidden="1">'[6]Segment Information'!#REF!</definedName>
    <definedName name="_RIV9e64ad7dc553422b87f155a7ce7ef109" localSheetId="8"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8"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8" hidden="1">#REF!</definedName>
    <definedName name="_RIV9e9cb7ae95b7492cb6bad74436e25815" localSheetId="2" hidden="1">#REF!</definedName>
    <definedName name="_RIV9e9cb7ae95b7492cb6bad74436e25815" hidden="1">#REF!</definedName>
    <definedName name="_RIV9e9effefd2284500a720c75fa4201f1a" localSheetId="8" hidden="1">#REF!</definedName>
    <definedName name="_RIV9e9effefd2284500a720c75fa4201f1a" hidden="1">#REF!</definedName>
    <definedName name="_RIV9eba787d91f84e5a954a28c760721a9f" localSheetId="1" hidden="1">'1) Statements of Earnings'!$29:$29</definedName>
    <definedName name="_RIV9eba787d91f84e5a954a28c760721a9f" localSheetId="8"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8"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8"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8"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8"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8" hidden="1">#REF!</definedName>
    <definedName name="_RIV9f15e4a0751e479996f6ea84c2b80d39" hidden="1">#REF!</definedName>
    <definedName name="_RIV9f169f1b717c46448379acee5d0eaebc" hidden="1">#REF!</definedName>
    <definedName name="_RIV9f201ca00c7c4bb1ab7d54c6c75299a2" localSheetId="8" hidden="1">#REF!</definedName>
    <definedName name="_RIV9f201ca00c7c4bb1ab7d54c6c75299a2" hidden="1">#REF!</definedName>
    <definedName name="_RIV9f35c68079ac4739a512d2a6597a619f" localSheetId="8" hidden="1">#REF!</definedName>
    <definedName name="_RIV9f35c68079ac4739a512d2a6597a619f" hidden="1">#REF!</definedName>
    <definedName name="_RIV9f7ec99493094066bf839656f0dd99f5" localSheetId="8" hidden="1">#REF!</definedName>
    <definedName name="_RIV9f7ec99493094066bf839656f0dd99f5" hidden="1">#REF!</definedName>
    <definedName name="_RIV9f826b81d55c4a359ca7caf71dffc4c1" localSheetId="8"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8"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8"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8" hidden="1">'[5]Share Based Comp. Disclosure'!#REF!</definedName>
    <definedName name="_RIV9fc3245e08a74907a08d14803dbf2219" hidden="1">'[5]Share Based Comp. Disclosure'!#REF!</definedName>
    <definedName name="_RIV9fc525292df54062bd420e20a438101f" localSheetId="8"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8"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8"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8"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8" hidden="1">#REF!</definedName>
    <definedName name="_RIVa03736b6afa141d28ba269ed04bd5df6" hidden="1">#REF!</definedName>
    <definedName name="_RIVa0482169797946359ce9e72eddd1229c" localSheetId="8"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8" hidden="1">#REF!</definedName>
    <definedName name="_RIVa04888101c84412ea8b2ec6deeb5c15b" localSheetId="2"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8"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8" hidden="1">#REF!</definedName>
    <definedName name="_RIVa08f502e2f954ee08049bce3ef9e1912" hidden="1">#REF!</definedName>
    <definedName name="_RIVa0acf659291c4b87b1047a7d1866198b" localSheetId="1" hidden="1">#REF!</definedName>
    <definedName name="_RIVa0acf659291c4b87b1047a7d1866198b" localSheetId="8" hidden="1">#REF!</definedName>
    <definedName name="_RIVa0acf659291c4b87b1047a7d1866198b" localSheetId="2" hidden="1">#REF!</definedName>
    <definedName name="_RIVa0acf659291c4b87b1047a7d1866198b" hidden="1">#REF!</definedName>
    <definedName name="_RIVa0c7effe8d4547b198798ded2108ee47" localSheetId="8"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8"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8"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8"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8"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8"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8"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8" hidden="1">[7]Pricing!#REF!</definedName>
    <definedName name="_RIVa1e72948d0784337a9c0a614ae5c3b3d" hidden="1">[7]Pricing!#REF!</definedName>
    <definedName name="_RIVa1edba154793434785c50c9709e42b14" localSheetId="8" hidden="1">#REF!</definedName>
    <definedName name="_RIVa1edba154793434785c50c9709e42b14" hidden="1">#REF!</definedName>
    <definedName name="_RIVa20615d52b5c481db7c4125caf1c41c4" localSheetId="8" hidden="1">#REF!</definedName>
    <definedName name="_RIVa20615d52b5c481db7c4125caf1c41c4" hidden="1">#REF!</definedName>
    <definedName name="_RIVa2068c5624214f09a114b2cab367162b" hidden="1">'2) Balance Sheets'!#REF!</definedName>
    <definedName name="_RIVa217b61cdaa94621898356c022fa4388" hidden="1">'10) Other Non-GAAP'!#REF!</definedName>
    <definedName name="_RIVa221c1eb04904d77a64b1f1d9e79413b" localSheetId="1" hidden="1">'3) Statements of Cash Flows'!#REF!</definedName>
    <definedName name="_RIVa221c1eb04904d77a64b1f1d9e79413b" localSheetId="8"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'10) Other Non-GAAP'!#REF!</definedName>
    <definedName name="_RIVa23538bdd39a4a00975424f1bd6d238f" localSheetId="8" hidden="1">'10) Other Non-GAAP'!#REF!</definedName>
    <definedName name="_RIVa23538bdd39a4a00975424f1bd6d238f" localSheetId="2" hidden="1">'10) Other Non-GAAP'!#REF!</definedName>
    <definedName name="_RIVa23538bdd39a4a00975424f1bd6d238f" hidden="1">'10)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8"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8" hidden="1">#REF!</definedName>
    <definedName name="_RIVa2703ef4308f409db6f59a8165aa72b0" localSheetId="2" hidden="1">#REF!</definedName>
    <definedName name="_RIVa2703ef4308f409db6f59a8165aa72b0" hidden="1">#REF!</definedName>
    <definedName name="_RIVa295edecbfc84aa38b0ebb8252bd86ba" localSheetId="8" hidden="1">'4) Production'!#REF!</definedName>
    <definedName name="_RIVa295edecbfc84aa38b0ebb8252bd86ba" hidden="1">'4) Production'!#REF!</definedName>
    <definedName name="_RIVa2aef802b12440fba748bfe93e7dd120" localSheetId="8" hidden="1">#REF!</definedName>
    <definedName name="_RIVa2aef802b12440fba748bfe93e7dd120" hidden="1">#REF!</definedName>
    <definedName name="_RIVa2d57f88d0c34f50b9918d3c99cdaef4" localSheetId="8" hidden="1">#REF!</definedName>
    <definedName name="_RIVa2d57f88d0c34f50b9918d3c99cdaef4" hidden="1">#REF!</definedName>
    <definedName name="_RIVa2da6e16c20346c88273c6d7c87e13a0" localSheetId="1" hidden="1">#REF!</definedName>
    <definedName name="_RIVa2da6e16c20346c88273c6d7c87e13a0" localSheetId="8" hidden="1">#REF!</definedName>
    <definedName name="_RIVa2da6e16c20346c88273c6d7c87e13a0" localSheetId="2" hidden="1">#REF!</definedName>
    <definedName name="_RIVa2da6e16c20346c88273c6d7c87e13a0" hidden="1">#REF!</definedName>
    <definedName name="_RIVa2dcfd88ee94480bb133596336f64d9d" localSheetId="8" hidden="1">'7) Asset Margin'!#REF!</definedName>
    <definedName name="_RIVa2dcfd88ee94480bb133596336f64d9d" hidden="1">'6) Realized Pricing'!#REF!</definedName>
    <definedName name="_RIVa2f066a8eb384e26b3296bc435de1347" localSheetId="1" hidden="1">#REF!</definedName>
    <definedName name="_RIVa2f066a8eb384e26b3296bc435de1347" localSheetId="8" hidden="1">#REF!</definedName>
    <definedName name="_RIVa2f066a8eb384e26b3296bc435de1347" localSheetId="2" hidden="1">#REF!</definedName>
    <definedName name="_RIVa2f066a8eb384e26b3296bc435de1347" hidden="1">#REF!</definedName>
    <definedName name="_RIVa2f15d43a6c94fb8ac161a904617e065" localSheetId="1" hidden="1">#REF!</definedName>
    <definedName name="_RIVa2f15d43a6c94fb8ac161a904617e065" localSheetId="8" hidden="1">#REF!</definedName>
    <definedName name="_RIVa2f15d43a6c94fb8ac161a904617e065" localSheetId="2" hidden="1">#REF!</definedName>
    <definedName name="_RIVa2f15d43a6c94fb8ac161a904617e065" hidden="1">#REF!</definedName>
    <definedName name="_RIVa2f34758ce1c4e9b916a9e06df88a33b" localSheetId="1" hidden="1">#REF!</definedName>
    <definedName name="_RIVa2f34758ce1c4e9b916a9e06df88a33b" localSheetId="8"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8"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8"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8" hidden="1">#REF!</definedName>
    <definedName name="_RIVa36004752d2943fe8608e9fd048fa213" localSheetId="2" hidden="1">#REF!</definedName>
    <definedName name="_RIVa36004752d2943fe8608e9fd048fa213" hidden="1">#REF!</definedName>
    <definedName name="_RIVa362435d3b384cfa9cfa32c187c2eca7" localSheetId="8" hidden="1">#REF!</definedName>
    <definedName name="_RIVa362435d3b384cfa9cfa32c187c2eca7" hidden="1">#REF!</definedName>
    <definedName name="_RIVa36b5e72507d445897933970f3feaa87" localSheetId="1" hidden="1">#REF!</definedName>
    <definedName name="_RIVa36b5e72507d445897933970f3feaa87" localSheetId="8" hidden="1">#REF!</definedName>
    <definedName name="_RIVa36b5e72507d445897933970f3feaa87" localSheetId="2" hidden="1">#REF!</definedName>
    <definedName name="_RIVa36b5e72507d445897933970f3feaa87" hidden="1">#REF!</definedName>
    <definedName name="_RIVa3828395f9574cafb5580b279996ba12" localSheetId="8" hidden="1">#REF!</definedName>
    <definedName name="_RIVa3828395f9574cafb5580b279996ba12" hidden="1">#REF!</definedName>
    <definedName name="_RIVa3ad4d7cb39b4617b2f4f829b0f9f663" hidden="1">#REF!</definedName>
    <definedName name="_RIVa3bedca5fdd643148e5539c9dff590a7" localSheetId="8" hidden="1">#REF!</definedName>
    <definedName name="_RIVa3bedca5fdd643148e5539c9dff590a7" hidden="1">#REF!</definedName>
    <definedName name="_RIVa3c07964bcb64e698d9b17f80da1d214" localSheetId="8" hidden="1">#REF!</definedName>
    <definedName name="_RIVa3c07964bcb64e698d9b17f80da1d214" hidden="1">#REF!</definedName>
    <definedName name="_RIVa3c143ad5e924c8e86748664ac806bc4" localSheetId="8" hidden="1">'[5]Share Based Comp. Disclosure'!#REF!</definedName>
    <definedName name="_RIVa3c143ad5e924c8e86748664ac806bc4" hidden="1">'[5]Share Based Comp. Disclosure'!#REF!</definedName>
    <definedName name="_RIVa3c9d0499e4d463e9f76c86d04b5d57c" localSheetId="8" hidden="1">#REF!</definedName>
    <definedName name="_RIVa3c9d0499e4d463e9f76c86d04b5d57c" hidden="1">#REF!</definedName>
    <definedName name="_RIVa3cbf427733f410d8c3011e244073d3c" localSheetId="1" hidden="1">'[10]Devon key properties'!#REF!</definedName>
    <definedName name="_RIVa3cbf427733f410d8c3011e244073d3c" localSheetId="8"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8" hidden="1">#REF!</definedName>
    <definedName name="_RIVa3d2c2d3ba5b42f8af60a681baaf58e0" localSheetId="2" hidden="1">#REF!</definedName>
    <definedName name="_RIVa3d2c2d3ba5b42f8af60a681baaf58e0" hidden="1">#REF!</definedName>
    <definedName name="_RIVa40ffdaf19b948e1b89784369ccb4926" localSheetId="8"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8"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8"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8"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8"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8"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8" hidden="1">[7]Pricing!#REF!</definedName>
    <definedName name="_RIVa4f715873b99471c8c29422991fdd464" hidden="1">[7]Pricing!#REF!</definedName>
    <definedName name="_RIVa4f884a4f7754f048321ced222cdb19c" localSheetId="1" hidden="1">#REF!</definedName>
    <definedName name="_RIVa4f884a4f7754f048321ced222cdb19c" localSheetId="8"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8" hidden="1">#REF!</definedName>
    <definedName name="_RIVa50e54c2a1474471adc2952cea3d9a98" localSheetId="2" hidden="1">#REF!</definedName>
    <definedName name="_RIVa50e54c2a1474471adc2952cea3d9a98" hidden="1">#REF!</definedName>
    <definedName name="_RIVa50f61e4aba94864ae44e665015a06ee" localSheetId="8" hidden="1">'[7]Net financing costs'!#REF!</definedName>
    <definedName name="_RIVa50f61e4aba94864ae44e665015a06ee" hidden="1">'[7]Net financing costs'!#REF!</definedName>
    <definedName name="_RIVa516a09923bd48bb84ebf2f6c01e404e" localSheetId="8" hidden="1">'[7]Income taxes'!#REF!</definedName>
    <definedName name="_RIVa516a09923bd48bb84ebf2f6c01e404e" hidden="1">'[7]Income taxes'!#REF!</definedName>
    <definedName name="_RIVa5659177c3214373906b8b4cb4ed7a9e" hidden="1">#REF!</definedName>
    <definedName name="_RIVa57130f2c3d14a5e99e41771acf3d3bd" localSheetId="8" hidden="1">#REF!</definedName>
    <definedName name="_RIVa57130f2c3d14a5e99e41771acf3d3bd" hidden="1">#REF!</definedName>
    <definedName name="_RIVa59b715f9c2d442481226ad64539d530" localSheetId="1" hidden="1">'[9]Restructuring Costs'!#REF!</definedName>
    <definedName name="_RIVa59b715f9c2d442481226ad64539d530" localSheetId="8"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8"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8" hidden="1">'[5]Aggregate Fair Value'!#REF!</definedName>
    <definedName name="_RIVa5b04c7dbda04b85bd397cfb40cd5f84" hidden="1">'[5]Aggregate Fair Value'!#REF!</definedName>
    <definedName name="_RIVa5c23ef9e81b476c95a5453673beba8e" localSheetId="8" hidden="1">#REF!</definedName>
    <definedName name="_RIVa5c23ef9e81b476c95a5453673beba8e" hidden="1">#REF!</definedName>
    <definedName name="_RIVa5d1d2d1523942aa8ca7961781c91a3a" localSheetId="8"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8"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8" hidden="1">#REF!</definedName>
    <definedName name="_RIVa5e1b747254a410cbd7d1102e9d22afc" localSheetId="2" hidden="1">#REF!</definedName>
    <definedName name="_RIVa5e1b747254a410cbd7d1102e9d22afc" hidden="1">#REF!</definedName>
    <definedName name="_RIVa5ed74ae0be54c9fb9f796cfc5546c2b" hidden="1">#REF!</definedName>
    <definedName name="_RIVa5f20d72bdaa401d84b53bac3b559dbf" localSheetId="8" hidden="1">'4) Production'!#REF!</definedName>
    <definedName name="_RIVa5f20d72bdaa401d84b53bac3b559dbf" hidden="1">'4) Production'!#REF!</definedName>
    <definedName name="_RIVa6103eb8d6554c4786c370ae8d078c9f" localSheetId="1" hidden="1">#REF!</definedName>
    <definedName name="_RIVa6103eb8d6554c4786c370ae8d078c9f" localSheetId="8" hidden="1">#REF!</definedName>
    <definedName name="_RIVa6103eb8d6554c4786c370ae8d078c9f" localSheetId="2" hidden="1">#REF!</definedName>
    <definedName name="_RIVa6103eb8d6554c4786c370ae8d078c9f" hidden="1">#REF!</definedName>
    <definedName name="_RIVa61147ba12bd4af5843a34b38e91c3db" localSheetId="8" hidden="1">'[8]Key Measures'!#REF!</definedName>
    <definedName name="_RIVa61147ba12bd4af5843a34b38e91c3db" hidden="1">'[8]Key Measures'!#REF!</definedName>
    <definedName name="_RIVa61c0ea395d44e4cb6b52d6b58518070" localSheetId="8" hidden="1">#REF!</definedName>
    <definedName name="_RIVa61c0ea395d44e4cb6b52d6b58518070" hidden="1">#REF!</definedName>
    <definedName name="_RIVa64c5fde7ce649bb8094a7e86ae205ab" hidden="1">#REF!</definedName>
    <definedName name="_RIVa665c5eaf1d7485196e2c584cb176e28" localSheetId="8" hidden="1">'[6]Segment Information'!#REF!</definedName>
    <definedName name="_RIVa665c5eaf1d7485196e2c584cb176e28" hidden="1">'[6]Segment Information'!#REF!</definedName>
    <definedName name="_RIVa68f039cf3304c9793048ac1aefcf6e7" localSheetId="8" hidden="1">'[5]Share Based Comp. Disclosure'!#REF!</definedName>
    <definedName name="_RIVa68f039cf3304c9793048ac1aefcf6e7" hidden="1">'[5]Share Based Comp. Disclosure'!#REF!</definedName>
    <definedName name="_RIVa6b718e91b3e446bb8af905c5c0224bc" localSheetId="8" hidden="1">'[5]Share Based Comp. Disclosure'!#REF!</definedName>
    <definedName name="_RIVa6b718e91b3e446bb8af905c5c0224bc" hidden="1">'[5]Share Based Comp. Disclosure'!#REF!</definedName>
    <definedName name="_RIVa6f6fe13ec1e4213b9e0fce8c9fb0af3" localSheetId="8"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8"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8"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8"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8" hidden="1">#REF!</definedName>
    <definedName name="_RIVa7cb423ccdc542a5a4d634c3876dd224" localSheetId="2" hidden="1">#REF!</definedName>
    <definedName name="_RIVa7cb423ccdc542a5a4d634c3876dd224" hidden="1">#REF!</definedName>
    <definedName name="_RIVa7d8b44109c947d09f1c9284ad777b24" localSheetId="8" hidden="1">#REF!</definedName>
    <definedName name="_RIVa7d8b44109c947d09f1c9284ad777b24" hidden="1">#REF!</definedName>
    <definedName name="_RIVa8001db3f8ce4eb894b78e108223731d" localSheetId="1" hidden="1">#REF!</definedName>
    <definedName name="_RIVa8001db3f8ce4eb894b78e108223731d" localSheetId="8" hidden="1">#REF!</definedName>
    <definedName name="_RIVa8001db3f8ce4eb894b78e108223731d" localSheetId="2" hidden="1">#REF!</definedName>
    <definedName name="_RIVa8001db3f8ce4eb894b78e108223731d" hidden="1">#REF!</definedName>
    <definedName name="_RIVa802bba7fadb4915a44a36ef0947eece" localSheetId="8"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8" hidden="1">#REF!</definedName>
    <definedName name="_RIVa8af7af5a6f24c9a81e69dac17064f46" hidden="1">#REF!</definedName>
    <definedName name="_RIVa8c09f1fba7747e7a4d94338a6bfd908" hidden="1">#REF!</definedName>
    <definedName name="_RIVa8d34c18304247ab95601e6c85937795" localSheetId="8" hidden="1">#REF!</definedName>
    <definedName name="_RIVa8d34c18304247ab95601e6c85937795" hidden="1">#REF!</definedName>
    <definedName name="_RIVa8ed128da382465fbb3d29bf15b5cefa" localSheetId="1" hidden="1">'1) Statements of Earnings'!#REF!</definedName>
    <definedName name="_RIVa8ed128da382465fbb3d29bf15b5cefa" localSheetId="8" hidden="1">#REF!</definedName>
    <definedName name="_RIVa8ed128da382465fbb3d29bf15b5cefa" localSheetId="2" hidden="1">'Supp. Info. for Earnings'!#REF!</definedName>
    <definedName name="_RIVa8ed128da382465fbb3d29bf15b5cefa" hidden="1">#REF!</definedName>
    <definedName name="_RIVa946b517b96942bfb50f74821ced0368" localSheetId="8" hidden="1">#REF!</definedName>
    <definedName name="_RIVa946b517b96942bfb50f74821ced0368" hidden="1">#REF!</definedName>
    <definedName name="_RIVa9519d0328704d3c9bddf0358c8ef6ef" localSheetId="1" hidden="1">#REF!</definedName>
    <definedName name="_RIVa9519d0328704d3c9bddf0358c8ef6ef" localSheetId="8"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8"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8" hidden="1">#REF!</definedName>
    <definedName name="_RIVa9734f653aa84fac8ba4bcb9b13de454" localSheetId="2" hidden="1">#REF!</definedName>
    <definedName name="_RIVa9734f653aa84fac8ba4bcb9b13de454" hidden="1">#REF!</definedName>
    <definedName name="_RIVa977cf01bcae474aaa4a61a8d397f7ae" localSheetId="1" hidden="1">'10) Other Non-GAAP'!#REF!</definedName>
    <definedName name="_RIVa977cf01bcae474aaa4a61a8d397f7ae" localSheetId="8" hidden="1">'10) Other Non-GAAP'!#REF!</definedName>
    <definedName name="_RIVa977cf01bcae474aaa4a61a8d397f7ae" localSheetId="2" hidden="1">'10) Other Non-GAAP'!#REF!</definedName>
    <definedName name="_RIVa977cf01bcae474aaa4a61a8d397f7ae" hidden="1">'10)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8"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8" hidden="1">'[7]Production and property taxes'!#REF!</definedName>
    <definedName name="_RIVaa0cd85910724a6bbee6cacabf489d44" hidden="1">'[7]Production and property taxes'!#REF!</definedName>
    <definedName name="_RIVaa134e579ea543e183a0b8d990caef20" localSheetId="8" hidden="1">'[7]G&amp;A'!#REF!</definedName>
    <definedName name="_RIVaa134e579ea543e183a0b8d990caef20" hidden="1">'[7]G&amp;A'!#REF!</definedName>
    <definedName name="_RIVaa308c724ecb408fb18027f29e3cb678" hidden="1">#REF!</definedName>
    <definedName name="_RIVaa3a261fb36d4d0cb8b99dae7ee2dcf8" localSheetId="8" hidden="1">#REF!</definedName>
    <definedName name="_RIVaa3a261fb36d4d0cb8b99dae7ee2dcf8" hidden="1">#REF!</definedName>
    <definedName name="_RIVaa42422fb79d47f0b8ed023000d82157" localSheetId="8" hidden="1">#REF!</definedName>
    <definedName name="_RIVaa42422fb79d47f0b8ed023000d82157" hidden="1">#REF!</definedName>
    <definedName name="_RIVaa56ddd97a7e45c0b295fbc31431e061" localSheetId="1" hidden="1">#REF!</definedName>
    <definedName name="_RIVaa56ddd97a7e45c0b295fbc31431e061" localSheetId="8" hidden="1">#REF!</definedName>
    <definedName name="_RIVaa56ddd97a7e45c0b295fbc31431e061" localSheetId="2" hidden="1">#REF!</definedName>
    <definedName name="_RIVaa56ddd97a7e45c0b295fbc31431e061" hidden="1">#REF!</definedName>
    <definedName name="_RIVaa60f87d37ab4bec8df2dc9d82197330" localSheetId="8" hidden="1">#REF!</definedName>
    <definedName name="_RIVaa60f87d37ab4bec8df2dc9d82197330" hidden="1">#REF!</definedName>
    <definedName name="_RIVaa7fcf1e892f4bdf9a772efce2b1002e" localSheetId="1" hidden="1">#REF!</definedName>
    <definedName name="_RIVaa7fcf1e892f4bdf9a772efce2b1002e" localSheetId="8"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8"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8"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8" hidden="1">'[7]Production and property taxes'!#REF!</definedName>
    <definedName name="_RIVaba773985f7742eebe39f07ffd577ff2" hidden="1">'[7]Production and property taxes'!#REF!</definedName>
    <definedName name="_RIVabc9d367c4fb45b990f969cad8177517" localSheetId="8" hidden="1">#REF!</definedName>
    <definedName name="_RIVabc9d367c4fb45b990f969cad8177517" hidden="1">#REF!</definedName>
    <definedName name="_RIVabcb0a8066324f729b1643595d6c2a17" localSheetId="8" hidden="1">#REF!</definedName>
    <definedName name="_RIVabcb0a8066324f729b1643595d6c2a17" hidden="1">#REF!</definedName>
    <definedName name="_RIVabcd2035670144e6bd7ebd053640dba8" hidden="1">#REF!</definedName>
    <definedName name="_RIVabcdc3e742fb442e85c0512fbdeb35d5" localSheetId="8" hidden="1">#REF!</definedName>
    <definedName name="_RIVabcdc3e742fb442e85c0512fbdeb35d5" hidden="1">#REF!</definedName>
    <definedName name="_RIVabd3e8d641544241a9612a28c0200843" localSheetId="8" hidden="1">'[7]Oil, Gas &amp; NGL Sales'!#REF!</definedName>
    <definedName name="_RIVabd3e8d641544241a9612a28c0200843" hidden="1">'[7]Oil, Gas &amp; NGL Sales'!#REF!</definedName>
    <definedName name="_RIVabe51788641645eeb6d461d3997e2599" localSheetId="8" hidden="1">'[7]Realized Prices'!#REF!</definedName>
    <definedName name="_RIVabe51788641645eeb6d461d3997e2599" hidden="1">'[7]Realized Prices'!#REF!</definedName>
    <definedName name="_RIVabfb7f0331d84af09683b5e5f2f7128f" localSheetId="8"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8"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#REF!</definedName>
    <definedName name="_RIVac7738677c8b489ba318564de5165300" localSheetId="8" hidden="1">#REF!</definedName>
    <definedName name="_RIVac7738677c8b489ba318564de5165300" localSheetId="2" hidden="1">#REF!</definedName>
    <definedName name="_RIVac7738677c8b489ba318564de5165300" hidden="1">#REF!</definedName>
    <definedName name="_RIVacc0534acffb462e97a3866294f938d2" localSheetId="1" hidden="1">#REF!</definedName>
    <definedName name="_RIVacc0534acffb462e97a3866294f938d2" localSheetId="8"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8" hidden="1">'[7]G&amp;A'!#REF!</definedName>
    <definedName name="_RIVad14e905aba8464384017fadef652104" hidden="1">'[7]G&amp;A'!#REF!</definedName>
    <definedName name="_RIVad2c974d69b04c0398381d4a672ad298" localSheetId="1" hidden="1">#REF!</definedName>
    <definedName name="_RIVad2c974d69b04c0398381d4a672ad298" localSheetId="8"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8" hidden="1">'7) Asset Margin'!#REF!</definedName>
    <definedName name="_RIVad7646ca75a843e6910e708584a295d3" hidden="1">'6) Realized Pricing'!#REF!</definedName>
    <definedName name="_RIVad77835eff204f24b1b74b9c380f2f63" hidden="1">#REF!</definedName>
    <definedName name="_RIVad86e9ca865e468ab7e578438ad695a7" localSheetId="8"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8"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8"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8" hidden="1">#REF!</definedName>
    <definedName name="_RIVada9f942bb5e4188bc46a608e6b43489" localSheetId="2" hidden="1">#REF!</definedName>
    <definedName name="_RIVada9f942bb5e4188bc46a608e6b43489" hidden="1">#REF!</definedName>
    <definedName name="_RIVadc503fa335b41909b07aea043e204e0" localSheetId="8" hidden="1">#REF!</definedName>
    <definedName name="_RIVadc503fa335b41909b07aea043e204e0" hidden="1">#REF!</definedName>
    <definedName name="_RIVadd0e532e81047d6b40bb03d369b8eb9" hidden="1">#REF!</definedName>
    <definedName name="_RIVadd67ae75ecb4957ad8bb86af292d142" localSheetId="8" hidden="1">'7) Asset Margin'!$1:$1</definedName>
    <definedName name="_RIVadd67ae75ecb4957ad8bb86af292d142" hidden="1">'6) Realized Pricing'!$1:$1</definedName>
    <definedName name="_RIVae039b266ce14f618c2d72516d04fc9b" localSheetId="1" hidden="1">#REF!</definedName>
    <definedName name="_RIVae039b266ce14f618c2d72516d04fc9b" localSheetId="8" hidden="1">#REF!</definedName>
    <definedName name="_RIVae039b266ce14f618c2d72516d04fc9b" localSheetId="2" hidden="1">#REF!</definedName>
    <definedName name="_RIVae039b266ce14f618c2d72516d04fc9b" hidden="1">#REF!</definedName>
    <definedName name="_RIVae1021b9249d457c9f81d944b9526960" localSheetId="8" hidden="1">[7]Pricing!#REF!</definedName>
    <definedName name="_RIVae1021b9249d457c9f81d944b9526960" hidden="1">[7]Pricing!#REF!</definedName>
    <definedName name="_RIVae2926014a9344a49b1037a7bfa63773" localSheetId="8"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8"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8"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8"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8"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8"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8"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8"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8" hidden="1">#REF!</definedName>
    <definedName name="_RIVaf6c608f13cc476792a0ef52c86aec11" localSheetId="2" hidden="1">#REF!</definedName>
    <definedName name="_RIVaf6c608f13cc476792a0ef52c86aec11" hidden="1">#REF!</definedName>
    <definedName name="_RIVaf99d5a59edd453aae3be744c66998f7" localSheetId="8"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8"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8" hidden="1">'[7]Oil, Gas &amp; NGL Sales'!#REF!</definedName>
    <definedName name="_RIVafb3888fcf294908aa6febdde53e9516" hidden="1">'[7]Oil, Gas &amp; NGL Sales'!#REF!</definedName>
    <definedName name="_RIVafbc484b9f73493cb6271dd75788f7eb" localSheetId="8" hidden="1">'[8]Key Measures'!#REF!</definedName>
    <definedName name="_RIVafbc484b9f73493cb6271dd75788f7eb" hidden="1">'[8]Key Measures'!#REF!</definedName>
    <definedName name="_RIVafe669327bb44a09881733e682772551" localSheetId="1" hidden="1">'1) Statements of Earnings'!$17:$17</definedName>
    <definedName name="_RIVafe669327bb44a09881733e682772551" localSheetId="8" hidden="1">#REF!</definedName>
    <definedName name="_RIVafe669327bb44a09881733e682772551" localSheetId="2" hidden="1">'Supp. Info. for Earnings'!#REF!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8"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8"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'10) Other Non-GAAP'!#REF!</definedName>
    <definedName name="_RIVb0315782f05b40929788597cb790ea4a" localSheetId="8" hidden="1">'10) Other Non-GAAP'!#REF!</definedName>
    <definedName name="_RIVb0315782f05b40929788597cb790ea4a" localSheetId="2" hidden="1">'10) Other Non-GAAP'!#REF!</definedName>
    <definedName name="_RIVb0315782f05b40929788597cb790ea4a" hidden="1">'10) Other Non-GAAP'!#REF!</definedName>
    <definedName name="_RIVb03d009cf25240afbce24bb859343b7d" localSheetId="8"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8" hidden="1">#REF!</definedName>
    <definedName name="_RIVb09e3fc3a1d7452a96c4e0819da47bd8" hidden="1">#REF!</definedName>
    <definedName name="_RIVb0ccecdd39b148f388d475fedb7349b6" localSheetId="1" hidden="1">#REF!</definedName>
    <definedName name="_RIVb0ccecdd39b148f388d475fedb7349b6" localSheetId="8"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8"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8"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8" hidden="1">#REF!</definedName>
    <definedName name="_RIVb1206361fc7f4b1cac91c389a94f9f68" localSheetId="2" hidden="1">#REF!</definedName>
    <definedName name="_RIVb1206361fc7f4b1cac91c389a94f9f68" hidden="1">#REF!</definedName>
    <definedName name="_RIVb12c8e8c49a44ee4bd9da355638dbcb3" localSheetId="8" hidden="1">'[7]Income taxes'!#REF!</definedName>
    <definedName name="_RIVb12c8e8c49a44ee4bd9da355638dbcb3" hidden="1">'[7]Income taxes'!#REF!</definedName>
    <definedName name="_RIVb12d23a651fa43de8cfde73797b5c1be" hidden="1">'10) Other Non-GAAP'!#REF!</definedName>
    <definedName name="_RIVb15238d713784512ae9853a6cf36c402" localSheetId="8" hidden="1">'[5]Share Based Comp. Disclosure'!#REF!</definedName>
    <definedName name="_RIVb15238d713784512ae9853a6cf36c402" hidden="1">'[5]Share Based Comp. Disclosure'!#REF!</definedName>
    <definedName name="_RIVb1880c4349ba4d919067fb118aa2aae9" localSheetId="8"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8" hidden="1">[7]Derivatives!#REF!</definedName>
    <definedName name="_RIVb1e37de21ae54ee897d722d9e3623d2e" hidden="1">[7]Derivatives!#REF!</definedName>
    <definedName name="_RIVb1f212c1ef9141abb11a39d10625db9c" localSheetId="8"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8"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8"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8" hidden="1">'[7]Net financing costs'!#REF!</definedName>
    <definedName name="_RIVb27b3c00ce124a20ab914fff06b01eb6" hidden="1">'[7]Net financing costs'!#REF!</definedName>
    <definedName name="_RIVb27d35d827d1408e806390a44da8f2cc" localSheetId="8" hidden="1">#REF!</definedName>
    <definedName name="_RIVb27d35d827d1408e806390a44da8f2cc" hidden="1">#REF!</definedName>
    <definedName name="_RIVb291100f67de4587ad83b64a6e0312fc" localSheetId="1" hidden="1">#REF!</definedName>
    <definedName name="_RIVb291100f67de4587ad83b64a6e0312fc" localSheetId="8"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8" hidden="1">#REF!</definedName>
    <definedName name="_RIVb2ce0f06abf44988b29a6a8709772726" hidden="1">#REF!</definedName>
    <definedName name="_RIVb2d8c5a6b29941e3ad3eb9800a527f2f" localSheetId="1" hidden="1">'[11]Segment Information'!#REF!</definedName>
    <definedName name="_RIVb2d8c5a6b29941e3ad3eb9800a527f2f" localSheetId="8"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8" hidden="1">'7) Asset Margin'!#REF!</definedName>
    <definedName name="_RIVb2e71c4d2ba04770b75b50f2a57f3bc3" hidden="1">'6) Realized Pricing'!#REF!</definedName>
    <definedName name="_RIVb2edda09763e413aa5983653878ca535" hidden="1">#REF!</definedName>
    <definedName name="_RIVb2f72d5999234dcb94f968ad823b4a99" localSheetId="8"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8"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8"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8" hidden="1">[7]LOE!#REF!</definedName>
    <definedName name="_RIVb3c57dab68b840a6bd890e085416a8b8" hidden="1">[7]LOE!#REF!</definedName>
    <definedName name="_RIVb3d282bd45734acb89477b02312f16ec" localSheetId="1" hidden="1">#REF!</definedName>
    <definedName name="_RIVb3d282bd45734acb89477b02312f16ec" localSheetId="8"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8"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8"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8" hidden="1">#REF!</definedName>
    <definedName name="_RIVb4815c7c15884d738d910c9be498da4e" localSheetId="2" hidden="1">#REF!</definedName>
    <definedName name="_RIVb4815c7c15884d738d910c9be498da4e" hidden="1">#REF!</definedName>
    <definedName name="_RIVb48d27366dba43e687d61e46fabc16f1" localSheetId="8" hidden="1">'[6]Segment Information'!#REF!</definedName>
    <definedName name="_RIVb48d27366dba43e687d61e46fabc16f1" hidden="1">'[6]Segment Information'!#REF!</definedName>
    <definedName name="_RIVb49eceb8408a463f9fcbc21e79998ab3" localSheetId="8"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8" hidden="1">#REF!</definedName>
    <definedName name="_RIVb4c541164b1940eb982cbbdeeaf248b2" localSheetId="2" hidden="1">#REF!</definedName>
    <definedName name="_RIVb4c541164b1940eb982cbbdeeaf248b2" hidden="1">#REF!</definedName>
    <definedName name="_RIVb4e1e73f7bfe4d1d8b9f163c66c7c804" localSheetId="8" hidden="1">'[6]Segment Information'!#REF!</definedName>
    <definedName name="_RIVb4e1e73f7bfe4d1d8b9f163c66c7c804" hidden="1">'[6]Segment Information'!#REF!</definedName>
    <definedName name="_RIVb50451bf5130421583cd567f7dc6c3f9" localSheetId="8" hidden="1">#REF!</definedName>
    <definedName name="_RIVb50451bf5130421583cd567f7dc6c3f9" hidden="1">#REF!</definedName>
    <definedName name="_RIVb50fde30e4c54468b9d05160ad39bd95" localSheetId="8" hidden="1">#REF!</definedName>
    <definedName name="_RIVb50fde30e4c54468b9d05160ad39bd95" hidden="1">#REF!</definedName>
    <definedName name="_RIVb53fdd4e074c43a9966d98237a5342be" localSheetId="1" hidden="1">#REF!</definedName>
    <definedName name="_RIVb53fdd4e074c43a9966d98237a5342be" localSheetId="8" hidden="1">#REF!</definedName>
    <definedName name="_RIVb53fdd4e074c43a9966d98237a5342be" localSheetId="2" hidden="1">#REF!</definedName>
    <definedName name="_RIVb53fdd4e074c43a9966d98237a5342be" hidden="1">#REF!</definedName>
    <definedName name="_RIVb541ad51d99e498c819f7ae08c146078" hidden="1">#REF!</definedName>
    <definedName name="_RIVb54405db27ff43059e6cb0b42fd36e6e" localSheetId="8" hidden="1">#REF!</definedName>
    <definedName name="_RIVb54405db27ff43059e6cb0b42fd36e6e" hidden="1">#REF!</definedName>
    <definedName name="_RIVb5487cea7c4347cead3a6b66b88ed2b3" hidden="1">#REF!</definedName>
    <definedName name="_RIVb54c8fcdf6f646159e0196ca6e3710b3" localSheetId="8"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8"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8"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8"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8" hidden="1">#REF!</definedName>
    <definedName name="_RIVb5ba2599f0944fa799e6e05a1197d785" hidden="1">#REF!</definedName>
    <definedName name="_RIVb5bf53c5c3164c23bdfed9019811683e" localSheetId="1" hidden="1">#REF!</definedName>
    <definedName name="_RIVb5bf53c5c3164c23bdfed9019811683e" localSheetId="8"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8" hidden="1">#REF!</definedName>
    <definedName name="_RIVb5bf5b4c655841cea212e511f7c9da6f" localSheetId="2" hidden="1">#REF!</definedName>
    <definedName name="_RIVb5bf5b4c655841cea212e511f7c9da6f" hidden="1">#REF!</definedName>
    <definedName name="_RIVb5d760f93bbc4846bee2e84e7c7dcbf5" localSheetId="8" hidden="1">'[8]Key Measures'!#REF!</definedName>
    <definedName name="_RIVb5d760f93bbc4846bee2e84e7c7dcbf5" hidden="1">'[8]Key Measures'!#REF!</definedName>
    <definedName name="_RIVb5fca2a76447486b94ca1465c332661c" hidden="1">#REF!</definedName>
    <definedName name="_RIVb5fdfd62734445b480c41d8ea018b4e1" localSheetId="8"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8" hidden="1">'[7]Realized Prices'!#REF!</definedName>
    <definedName name="_RIVb626642bdd9b4d8fb1bc488603123b92" hidden="1">'[7]Realized Prices'!#REF!</definedName>
    <definedName name="_RIVb62d6e81f8a642d4be84a6ed96b8f6c1" localSheetId="8" hidden="1">'[7]Net financing costs'!#REF!</definedName>
    <definedName name="_RIVb62d6e81f8a642d4be84a6ed96b8f6c1" hidden="1">'[7]Net financing costs'!#REF!</definedName>
    <definedName name="_RIVb634db7e8af046b4a8e72ee1dd8e8d12" localSheetId="8" hidden="1">'7) Asset Margin'!#REF!</definedName>
    <definedName name="_RIVb634db7e8af046b4a8e72ee1dd8e8d12" hidden="1">'6) Realized Pricing'!#REF!</definedName>
    <definedName name="_RIVb65e268205d442249bfb0f9d354f16c2" hidden="1">#REF!</definedName>
    <definedName name="_RIVb679f813eb704513b8a9202ec6a5d5af" localSheetId="8" hidden="1">#REF!</definedName>
    <definedName name="_RIVb679f813eb704513b8a9202ec6a5d5af" hidden="1">#REF!</definedName>
    <definedName name="_RIVb6a84e03716347309c1bcefac1156322" localSheetId="1" hidden="1">#REF!</definedName>
    <definedName name="_RIVb6a84e03716347309c1bcefac1156322" localSheetId="8"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8"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8" hidden="1">#REF!</definedName>
    <definedName name="_RIVb701d259c5094bdb991542bc8de9752a" localSheetId="2" hidden="1">#REF!</definedName>
    <definedName name="_RIVb701d259c5094bdb991542bc8de9752a" hidden="1">#REF!</definedName>
    <definedName name="_RIVb704a6fd93dd4b12912a574dde0da429" localSheetId="8" hidden="1">#REF!</definedName>
    <definedName name="_RIVb704a6fd93dd4b12912a574dde0da429" hidden="1">#REF!</definedName>
    <definedName name="_RIVb705cb3fdf0c46b89a2d650184497ae8" localSheetId="1" hidden="1">#REF!</definedName>
    <definedName name="_RIVb705cb3fdf0c46b89a2d650184497ae8" localSheetId="8" hidden="1">#REF!</definedName>
    <definedName name="_RIVb705cb3fdf0c46b89a2d650184497ae8" localSheetId="2" hidden="1">#REF!</definedName>
    <definedName name="_RIVb705cb3fdf0c46b89a2d650184497ae8" hidden="1">#REF!</definedName>
    <definedName name="_RIVb711fdb729bc4085b70a9967506d4990" localSheetId="8" hidden="1">#REF!</definedName>
    <definedName name="_RIVb711fdb729bc4085b70a9967506d4990" hidden="1">#REF!</definedName>
    <definedName name="_RIVb714d16836054f53872c107527e241a8" localSheetId="1" hidden="1">'1) Statements of Earnings'!#REF!</definedName>
    <definedName name="_RIVb714d16836054f53872c107527e241a8" localSheetId="8"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#REF!</definedName>
    <definedName name="_RIVb750db1df35a49c6bba8718952b8889b" localSheetId="8" hidden="1">#REF!</definedName>
    <definedName name="_RIVb750db1df35a49c6bba8718952b8889b" localSheetId="2" hidden="1">#REF!</definedName>
    <definedName name="_RIVb750db1df35a49c6bba8718952b8889b" hidden="1">#REF!</definedName>
    <definedName name="_RIVb77145d4305b446e9c2713d2d4984d43" localSheetId="1" hidden="1">#REF!</definedName>
    <definedName name="_RIVb77145d4305b446e9c2713d2d4984d43" localSheetId="8"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8"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8"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8"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8"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8"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Earnings'!$15:$15</definedName>
    <definedName name="_RIVb850b3607e1e4aa486bd15abe1230336" localSheetId="8"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8" hidden="1">#REF!</definedName>
    <definedName name="_RIVb85a52bc1c9240ffbc1d5f0058f135e7" localSheetId="2" hidden="1">'Supp. Info. for Earnings'!#REF!</definedName>
    <definedName name="_RIVb85a52bc1c9240ffbc1d5f0058f135e7" hidden="1">#REF!</definedName>
    <definedName name="_RIVb881c31f0e4a492386f178e9910b5515" localSheetId="8" hidden="1">'[7]Realized Prices'!#REF!</definedName>
    <definedName name="_RIVb881c31f0e4a492386f178e9910b5515" hidden="1">'[7]Realized Prices'!#REF!</definedName>
    <definedName name="_RIVb88245a96c684026a2338b69bf26c782" localSheetId="8" hidden="1">#REF!</definedName>
    <definedName name="_RIVb88245a96c684026a2338b69bf26c782" hidden="1">#REF!</definedName>
    <definedName name="_RIVb887f199fb1d49e1b6cd0fc3ad5d187e" localSheetId="1" hidden="1">#REF!</definedName>
    <definedName name="_RIVb887f199fb1d49e1b6cd0fc3ad5d187e" localSheetId="8" hidden="1">#REF!</definedName>
    <definedName name="_RIVb887f199fb1d49e1b6cd0fc3ad5d187e" localSheetId="2" hidden="1">#REF!</definedName>
    <definedName name="_RIVb887f199fb1d49e1b6cd0fc3ad5d187e" hidden="1">#REF!</definedName>
    <definedName name="_RIVb88e01f2bc55424ab8e494738841c70b" hidden="1">#REF!</definedName>
    <definedName name="_RIVb8a46e9bb8e4452da4da2f2614cbea80" localSheetId="8" hidden="1">#REF!</definedName>
    <definedName name="_RIVb8a46e9bb8e4452da4da2f2614cbea80" hidden="1">#REF!</definedName>
    <definedName name="_RIVb9010e577ecb49eeb813e4ee54543dae" hidden="1">'5) Capital Expenditures'!$32:$32</definedName>
    <definedName name="_RIVb90e99d4d35e446fa0fc6153e5b10570" localSheetId="8" hidden="1">'3) Statements of Cash Flows'!#REF!</definedName>
    <definedName name="_RIVb90e99d4d35e446fa0fc6153e5b10570" hidden="1">'3) Statements of Cash Flows'!#REF!</definedName>
    <definedName name="_RIVb91add99c41746a39e718f488ea51134" localSheetId="8" hidden="1">[7]LOE!#REF!</definedName>
    <definedName name="_RIVb91add99c41746a39e718f488ea51134" hidden="1">[7]LOE!#REF!</definedName>
    <definedName name="_RIVb92f44866b0c4687a0a6df6f1d669ea0" localSheetId="1" hidden="1">#REF!</definedName>
    <definedName name="_RIVb92f44866b0c4687a0a6df6f1d669ea0" localSheetId="8" hidden="1">#REF!</definedName>
    <definedName name="_RIVb92f44866b0c4687a0a6df6f1d669ea0" localSheetId="2" hidden="1">#REF!</definedName>
    <definedName name="_RIVb92f44866b0c4687a0a6df6f1d669ea0" hidden="1">#REF!</definedName>
    <definedName name="_RIVb94c2e63730640eb980296f26755f8c6" localSheetId="8"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8" hidden="1">#REF!</definedName>
    <definedName name="_RIVb99ae8ab0a8f49f3a89a02b98eb072bc" hidden="1">#REF!</definedName>
    <definedName name="_RIVb9a57688f46244738c4fe8b4dc982c7f" localSheetId="1" hidden="1">#REF!</definedName>
    <definedName name="_RIVb9a57688f46244738c4fe8b4dc982c7f" localSheetId="8" hidden="1">#REF!</definedName>
    <definedName name="_RIVb9a57688f46244738c4fe8b4dc982c7f" localSheetId="2" hidden="1">#REF!</definedName>
    <definedName name="_RIVb9a57688f46244738c4fe8b4dc982c7f" hidden="1">#REF!</definedName>
    <definedName name="_RIVb9afd3de5c0b491c83b7a560fe9a19fb" localSheetId="8" hidden="1">#REF!</definedName>
    <definedName name="_RIVb9afd3de5c0b491c83b7a560fe9a19fb" hidden="1">#REF!</definedName>
    <definedName name="_RIVb9b0233b570347cebe95cf2a9a0d2fc6" localSheetId="8"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8"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8" hidden="1">#REF!</definedName>
    <definedName name="_RIVb9d865aea36a40faa66db49127ba33fa" localSheetId="2" hidden="1">#REF!</definedName>
    <definedName name="_RIVb9d865aea36a40faa66db49127ba33fa" hidden="1">#REF!</definedName>
    <definedName name="_RIVb9ec3cf8222946879d42816ad6748873" localSheetId="8" hidden="1">'[7]Oil, Gas &amp; NGL Sales'!#REF!</definedName>
    <definedName name="_RIVb9ec3cf8222946879d42816ad6748873" hidden="1">'[7]Oil, Gas &amp; NGL Sales'!#REF!</definedName>
    <definedName name="_RIVba111a4393674e40ad6a6619b3c916d6" localSheetId="8" hidden="1">#REF!</definedName>
    <definedName name="_RIVba111a4393674e40ad6a6619b3c916d6" hidden="1">#REF!</definedName>
    <definedName name="_RIVba1fcdaff8e549f9a42089ffe5defb7e" localSheetId="1" hidden="1">#REF!</definedName>
    <definedName name="_RIVba1fcdaff8e549f9a42089ffe5defb7e" localSheetId="8" hidden="1">#REF!</definedName>
    <definedName name="_RIVba1fcdaff8e549f9a42089ffe5defb7e" localSheetId="2" hidden="1">#REF!</definedName>
    <definedName name="_RIVba1fcdaff8e549f9a42089ffe5defb7e" hidden="1">#REF!</definedName>
    <definedName name="_RIVba281de0b9d443168d2afc8c5615157f" localSheetId="8" hidden="1">#REF!</definedName>
    <definedName name="_RIVba281de0b9d443168d2afc8c5615157f" hidden="1">#REF!</definedName>
    <definedName name="_RIVba4446d8dd774f8da0ecda54eab0f656" localSheetId="1" hidden="1">#REF!</definedName>
    <definedName name="_RIVba4446d8dd774f8da0ecda54eab0f656" localSheetId="8" hidden="1">#REF!</definedName>
    <definedName name="_RIVba4446d8dd774f8da0ecda54eab0f656" localSheetId="2" hidden="1">#REF!</definedName>
    <definedName name="_RIVba4446d8dd774f8da0ecda54eab0f656" hidden="1">#REF!</definedName>
    <definedName name="_RIVba488d62e9ae40ed8359d9d90b705ead" localSheetId="8" hidden="1">#REF!</definedName>
    <definedName name="_RIVba488d62e9ae40ed8359d9d90b705ead" hidden="1">#REF!</definedName>
    <definedName name="_RIVba5baab0b758445b90d30920f6693768" localSheetId="8"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8" hidden="1">#REF!</definedName>
    <definedName name="_RIVbab51a175e024a5489252f9fedfd40fb" localSheetId="2" hidden="1">#REF!</definedName>
    <definedName name="_RIVbab51a175e024a5489252f9fedfd40fb" hidden="1">#REF!</definedName>
    <definedName name="_RIVbae61f39f0b44bff91123b30369da45d" localSheetId="1" hidden="1">'6) Realized Pricing'!#REF!</definedName>
    <definedName name="_RIVbae61f39f0b44bff91123b30369da45d" localSheetId="8" hidden="1">'7) Asset Margin'!#REF!</definedName>
    <definedName name="_RIVbae61f39f0b44bff91123b30369da45d" localSheetId="2" hidden="1">'6) Realized Pricing'!#REF!</definedName>
    <definedName name="_RIVbae61f39f0b44bff91123b30369da45d" hidden="1">'6) Realized Pricing'!#REF!</definedName>
    <definedName name="_RIVbafb3791ac2649ecb5a5dce30155c4b0" hidden="1">#REF!</definedName>
    <definedName name="_RIVbafe5ab5c6264e41a37b5362f142ae66" localSheetId="1" hidden="1">#REF!</definedName>
    <definedName name="_RIVbafe5ab5c6264e41a37b5362f142ae66" localSheetId="8" hidden="1">#REF!</definedName>
    <definedName name="_RIVbafe5ab5c6264e41a37b5362f142ae66" localSheetId="2" hidden="1">#REF!</definedName>
    <definedName name="_RIVbafe5ab5c6264e41a37b5362f142ae66" hidden="1">#REF!</definedName>
    <definedName name="_RIVbb067c097fc6484cb181f37c428a53e4" localSheetId="8" hidden="1">#REF!</definedName>
    <definedName name="_RIVbb067c097fc6484cb181f37c428a53e4" hidden="1">#REF!</definedName>
    <definedName name="_RIVbb1fb4f9c3444267b08c88ecabf73b67" localSheetId="1" hidden="1">#REF!</definedName>
    <definedName name="_RIVbb1fb4f9c3444267b08c88ecabf73b67" localSheetId="8" hidden="1">#REF!</definedName>
    <definedName name="_RIVbb1fb4f9c3444267b08c88ecabf73b67" localSheetId="2" hidden="1">#REF!</definedName>
    <definedName name="_RIVbb1fb4f9c3444267b08c88ecabf73b67" hidden="1">#REF!</definedName>
    <definedName name="_RIVbb298c1b2908413388f098bba355a182" localSheetId="8"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8" hidden="1">'[6]Segment Information'!#REF!</definedName>
    <definedName name="_RIVbb6b87e3590e46258ee464d03610f19a" hidden="1">'[6]Segment Information'!#REF!</definedName>
    <definedName name="_RIVbb6ca4a7acc4439789ed1d740bb63362" localSheetId="8" hidden="1">[7]Derivatives!#REF!</definedName>
    <definedName name="_RIVbb6ca4a7acc4439789ed1d740bb63362" hidden="1">[7]Derivatives!#REF!</definedName>
    <definedName name="_RIVbb780f08a40f483993a85d2e7f966bb7" localSheetId="8"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8"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8" hidden="1">#REF!</definedName>
    <definedName name="_RIVbbc4b88f0436436db7c450177ca7084d" localSheetId="2" hidden="1">'Supp. Info. for Earnings'!#REF!</definedName>
    <definedName name="_RIVbbc4b88f0436436db7c450177ca7084d" hidden="1">#REF!</definedName>
    <definedName name="_RIVbbe74ac9e9924d1fb1c998b04c67762d" localSheetId="8"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8"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8" hidden="1">#REF!</definedName>
    <definedName name="_RIVbc33d276a9754f1ca93b249f4a5eaed3" localSheetId="2" hidden="1">#REF!</definedName>
    <definedName name="_RIVbc33d276a9754f1ca93b249f4a5eaed3" hidden="1">#REF!</definedName>
    <definedName name="_RIVbc4c7f4759b9454da8b782df2f61bf71" localSheetId="8"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8"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8" hidden="1">#REF!</definedName>
    <definedName name="_RIVbc941a5967cd4dd7a39ae7c9a68265f0" localSheetId="2" hidden="1">#REF!</definedName>
    <definedName name="_RIVbc941a5967cd4dd7a39ae7c9a68265f0" hidden="1">#REF!</definedName>
    <definedName name="_RIVbc9edc4708654b5daf59bc51e46ab376" hidden="1">'5) Capital Expenditures'!$27:$27</definedName>
    <definedName name="_RIVbca63a00c3db4529a0044240694cb13c" hidden="1">'4) Production'!#REF!</definedName>
    <definedName name="_RIVbca8d5710c21434c80e1d21f421785eb" localSheetId="1" hidden="1">#REF!</definedName>
    <definedName name="_RIVbca8d5710c21434c80e1d21f421785eb" localSheetId="8" hidden="1">#REF!</definedName>
    <definedName name="_RIVbca8d5710c21434c80e1d21f421785eb" localSheetId="2" hidden="1">#REF!</definedName>
    <definedName name="_RIVbca8d5710c21434c80e1d21f421785eb" hidden="1">#REF!</definedName>
    <definedName name="_RIVbcb3be95af414bb6a4f1430c706c1475" localSheetId="8" hidden="1">'[6]Segment Information'!#REF!</definedName>
    <definedName name="_RIVbcb3be95af414bb6a4f1430c706c1475" hidden="1">'[6]Segment Information'!#REF!</definedName>
    <definedName name="_RIVbcb781d92548445fbee2939e0100cd36" localSheetId="8" hidden="1">'[8]Key Measures'!#REF!</definedName>
    <definedName name="_RIVbcb781d92548445fbee2939e0100cd36" hidden="1">'[8]Key Measures'!#REF!</definedName>
    <definedName name="_RIVbcb8ece0001d4173ab0a5b95068057bd" localSheetId="1" hidden="1">#REF!</definedName>
    <definedName name="_RIVbcb8ece0001d4173ab0a5b95068057bd" localSheetId="8" hidden="1">#REF!</definedName>
    <definedName name="_RIVbcb8ece0001d4173ab0a5b95068057bd" localSheetId="2" hidden="1">#REF!</definedName>
    <definedName name="_RIVbcb8ece0001d4173ab0a5b95068057bd" hidden="1">#REF!</definedName>
    <definedName name="_RIVbcc5560c9947431ca127374ab2d812b0" hidden="1">'10) Other Non-GAAP'!#REF!</definedName>
    <definedName name="_RIVbcd2f71c550a4d80b8ec74a6a3448be0" hidden="1">#REF!</definedName>
    <definedName name="_RIVbcd751ad83284491b17484bbd6853ee1" localSheetId="1" hidden="1">'4) Production'!#REF!</definedName>
    <definedName name="_RIVbcd751ad83284491b17484bbd6853ee1" localSheetId="8"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8" hidden="1">#REF!</definedName>
    <definedName name="_RIVbcdf3657d20b426dbb9c9123c0f1e04d" localSheetId="2" hidden="1">'Supp. Info. for Earnings'!#REF!</definedName>
    <definedName name="_RIVbcdf3657d20b426dbb9c9123c0f1e04d" hidden="1">#REF!</definedName>
    <definedName name="_RIVbd005cfb7ab8404ea5843df574726ece" localSheetId="8" hidden="1">'7) Asset Margin'!#REF!</definedName>
    <definedName name="_RIVbd005cfb7ab8404ea5843df574726ece" hidden="1">'6) Realized Pricing'!#REF!</definedName>
    <definedName name="_RIVbd08697b0a8249d8a1e3930a0e201f96" localSheetId="1" hidden="1">#REF!</definedName>
    <definedName name="_RIVbd08697b0a8249d8a1e3930a0e201f96" localSheetId="8" hidden="1">#REF!</definedName>
    <definedName name="_RIVbd08697b0a8249d8a1e3930a0e201f96" localSheetId="2" hidden="1">#REF!</definedName>
    <definedName name="_RIVbd08697b0a8249d8a1e3930a0e201f96" hidden="1">#REF!</definedName>
    <definedName name="_RIVbd0c50cc90ce4082a20b0ea8e8daf5ef" localSheetId="8" hidden="1">'[7]Oil, Gas &amp; NGL Sales'!#REF!</definedName>
    <definedName name="_RIVbd0c50cc90ce4082a20b0ea8e8daf5ef" hidden="1">'[7]Oil, Gas &amp; NGL Sales'!#REF!</definedName>
    <definedName name="_RIVbd541c8df875415d9b6bc240a46d7be5" localSheetId="8"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8" hidden="1">#REF!</definedName>
    <definedName name="_RIVbd595d08d0a64f4bb025688612670645" localSheetId="2" hidden="1">#REF!</definedName>
    <definedName name="_RIVbd595d08d0a64f4bb025688612670645" hidden="1">#REF!</definedName>
    <definedName name="_RIVbd5a721797a647e6bad545d49c4bb6ec" hidden="1">#REF!</definedName>
    <definedName name="_RIVbd6f07933ffa4e548beb624df10399b6" localSheetId="8" hidden="1">#REF!</definedName>
    <definedName name="_RIVbd6f07933ffa4e548beb624df10399b6" hidden="1">#REF!</definedName>
    <definedName name="_RIVbd708998df414e34a573422a91a3d280" localSheetId="8" hidden="1">[7]LOE!#REF!</definedName>
    <definedName name="_RIVbd708998df414e34a573422a91a3d280" hidden="1">[7]LOE!#REF!</definedName>
    <definedName name="_RIVbd7e14920fda49098f676481b5c22b75" localSheetId="8" hidden="1">'[5]Share Based Comp. Disclosure'!#REF!</definedName>
    <definedName name="_RIVbd7e14920fda49098f676481b5c22b75" hidden="1">'[5]Share Based Comp. Disclosure'!#REF!</definedName>
    <definedName name="_RIVbd87577a3e274bc6abac4c96533ae7f7" localSheetId="8" hidden="1">'[6]Segment Information'!#REF!</definedName>
    <definedName name="_RIVbd87577a3e274bc6abac4c96533ae7f7" hidden="1">'[6]Segment Information'!#REF!</definedName>
    <definedName name="_RIVbda0b6efaf9647d992652e4668dd161b" localSheetId="8" hidden="1">'[6]Segment Information'!#REF!</definedName>
    <definedName name="_RIVbda0b6efaf9647d992652e4668dd161b" hidden="1">'[6]Segment Information'!#REF!</definedName>
    <definedName name="_RIVbda323323c30477db36fab05da5dcd91" localSheetId="8"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8"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8" hidden="1">#REF!</definedName>
    <definedName name="_RIVbdb0468529204e738d4aa059aa55c2fc" localSheetId="2" hidden="1">'Supp. Info. for Earnings'!#REF!</definedName>
    <definedName name="_RIVbdb0468529204e738d4aa059aa55c2fc" hidden="1">#REF!</definedName>
    <definedName name="_RIVbddaef4376f847e4a72c8fbe69d28eed" localSheetId="8"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8"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8"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8" hidden="1">#REF!</definedName>
    <definedName name="_RIVbe1c97449d044dd3a24625816ce55829" localSheetId="2" hidden="1">#REF!</definedName>
    <definedName name="_RIVbe1c97449d044dd3a24625816ce55829" hidden="1">#REF!</definedName>
    <definedName name="_RIVbe1dcd68775d401598678ed63d60c249" localSheetId="8"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8"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8"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Production'!$20:$20</definedName>
    <definedName name="_RIVbee8de82bbd6410fadb9ef88853c4a57" localSheetId="1" hidden="1">#REF!</definedName>
    <definedName name="_RIVbee8de82bbd6410fadb9ef88853c4a57" localSheetId="8" hidden="1">#REF!</definedName>
    <definedName name="_RIVbee8de82bbd6410fadb9ef88853c4a57" localSheetId="2" hidden="1">#REF!</definedName>
    <definedName name="_RIVbee8de82bbd6410fadb9ef88853c4a57" hidden="1">#REF!</definedName>
    <definedName name="_RIVbf185ba1ef0b428db9d58ebc02430a91" localSheetId="8"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8"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8" hidden="1">#REF!</definedName>
    <definedName name="_RIVbf80ddbbf2804e0397dfd62af4368490" localSheetId="2" hidden="1">#REF!</definedName>
    <definedName name="_RIVbf80ddbbf2804e0397dfd62af4368490" hidden="1">#REF!</definedName>
    <definedName name="_RIVbf8495bf98ab4e7d9d64e5df3a05ecc4" localSheetId="8" hidden="1">'[5]Share Based Comp. Disclosure'!#REF!</definedName>
    <definedName name="_RIVbf8495bf98ab4e7d9d64e5df3a05ecc4" hidden="1">'[5]Share Based Comp. Disclosure'!#REF!</definedName>
    <definedName name="_RIVbf89fe749933435d8a6dc8e75856360e" localSheetId="8" hidden="1">[7]Pricing!#REF!</definedName>
    <definedName name="_RIVbf89fe749933435d8a6dc8e75856360e" hidden="1">[7]Pricing!#REF!</definedName>
    <definedName name="_RIVbf9b6c69591945d79ffd08fa5174580f" localSheetId="8" hidden="1">'[7]Production and property taxes'!#REF!</definedName>
    <definedName name="_RIVbf9b6c69591945d79ffd08fa5174580f" hidden="1">'[7]Production and property taxes'!#REF!</definedName>
    <definedName name="_RIVbfa5985f736a433e9a1cf7b723c5da98" localSheetId="1" hidden="1">'6) Realized Pricing'!#REF!</definedName>
    <definedName name="_RIVbfa5985f736a433e9a1cf7b723c5da98" localSheetId="8" hidden="1">'7) Asset Margin'!#REF!</definedName>
    <definedName name="_RIVbfa5985f736a433e9a1cf7b723c5da98" localSheetId="2" hidden="1">'6) Realized Pricing'!#REF!</definedName>
    <definedName name="_RIVbfa5985f736a433e9a1cf7b723c5da98" hidden="1">'6) Realized Pricing'!#REF!</definedName>
    <definedName name="_RIVbfc93adfbf9948179f6639389feb6e52" localSheetId="8"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8"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8" hidden="1">#REF!</definedName>
    <definedName name="_RIVbfde53938bfa4aef9a5179538cc23128" localSheetId="2"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8" hidden="1">#REF!</definedName>
    <definedName name="_RIVc078345e55e747eaa30ce9eade30b010" hidden="1">#REF!</definedName>
    <definedName name="_RIVc0787fad527646c1aa5fe9ebd6b45f3c" localSheetId="1" hidden="1">'4) Production'!#REF!</definedName>
    <definedName name="_RIVc0787fad527646c1aa5fe9ebd6b45f3c" localSheetId="8"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Flows'!$17:$17</definedName>
    <definedName name="_RIVc08c8a3470314cb7bc7bc069ba110b10" localSheetId="1" hidden="1">#REF!</definedName>
    <definedName name="_RIVc08c8a3470314cb7bc7bc069ba110b10" localSheetId="8"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8"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8" hidden="1">'[7]Income taxes'!#REF!</definedName>
    <definedName name="_RIVc0e6279380654bfd96d99ed3ace328b0" hidden="1">'[7]Income taxes'!#REF!</definedName>
    <definedName name="_RIVc10a2ce85e914cdeb47f9cd956d3a8f9" hidden="1">#REF!</definedName>
    <definedName name="_RIVc10cd238c8944de98c87fb467fd302d4" localSheetId="8" hidden="1">#REF!</definedName>
    <definedName name="_RIVc10cd238c8944de98c87fb467fd302d4" hidden="1">#REF!</definedName>
    <definedName name="_RIVc139ac037fe942aa8545b2256acba903" localSheetId="1" hidden="1">[9]Production!#REF!</definedName>
    <definedName name="_RIVc139ac037fe942aa8545b2256acba903" localSheetId="8"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8" hidden="1">'[7]DD&amp;A'!#REF!</definedName>
    <definedName name="_RIVc16c6174383a49ed9efcb75f54450750" hidden="1">'[7]DD&amp;A'!#REF!</definedName>
    <definedName name="_RIVc16d3b8b09ef497b8478781a27d23cf4" localSheetId="8" hidden="1">#REF!</definedName>
    <definedName name="_RIVc16d3b8b09ef497b8478781a27d23cf4" hidden="1">#REF!</definedName>
    <definedName name="_RIVc19f99c6ad044ba3adbd19d80860d9de" localSheetId="8"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8" hidden="1">#REF!</definedName>
    <definedName name="_RIVc1c30d7d924f4c01a9e8f76ea3822fec" localSheetId="2" hidden="1">#REF!</definedName>
    <definedName name="_RIVc1c30d7d924f4c01a9e8f76ea3822fec" hidden="1">#REF!</definedName>
    <definedName name="_RIVc1ee2d3587be433d85f50d6d95b8fa5f" localSheetId="8"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8" hidden="1">#REF!</definedName>
    <definedName name="_RIVc1fb1d77a1254d688dc0fbed14e32f82" localSheetId="2" hidden="1">#REF!</definedName>
    <definedName name="_RIVc1fb1d77a1254d688dc0fbed14e32f82" hidden="1">#REF!</definedName>
    <definedName name="_RIVc257057b30244876a0c650fb25337193" localSheetId="8"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8" hidden="1">#REF!</definedName>
    <definedName name="_RIVc25cd14bae2647c5aab61f3afbcbf057" localSheetId="2"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8"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8"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8"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8" hidden="1">#REF!</definedName>
    <definedName name="_RIVc2f2cf584471497eb38efbf93b30da31" hidden="1">#REF!</definedName>
    <definedName name="_RIVc2f44df87a024d05a5fd4b7a003f02ab" localSheetId="1" hidden="1">#REF!</definedName>
    <definedName name="_RIVc2f44df87a024d05a5fd4b7a003f02ab" localSheetId="8" hidden="1">#REF!</definedName>
    <definedName name="_RIVc2f44df87a024d05a5fd4b7a003f02ab" localSheetId="2" hidden="1">#REF!</definedName>
    <definedName name="_RIVc2f44df87a024d05a5fd4b7a003f02ab" hidden="1">#REF!</definedName>
    <definedName name="_RIVc304b19229254175b8bb62d926d0eeb7" localSheetId="8" hidden="1">#REF!</definedName>
    <definedName name="_RIVc304b19229254175b8bb62d926d0eeb7" hidden="1">#REF!</definedName>
    <definedName name="_RIVc30d8b93c21d480dbbcd6f49863ebafd" localSheetId="1" hidden="1">'4) Production'!#REF!</definedName>
    <definedName name="_RIVc30d8b93c21d480dbbcd6f49863ebafd" localSheetId="8"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8"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8" hidden="1">'7) Asset Margin'!#REF!</definedName>
    <definedName name="_RIVc32b5ed038b64f42a0d5acbb315a70c4" hidden="1">'6) Realized Pricing'!#REF!</definedName>
    <definedName name="_RIVc3402db423784f62add45839972360d9" localSheetId="8" hidden="1">#REF!</definedName>
    <definedName name="_RIVc3402db423784f62add45839972360d9" hidden="1">#REF!</definedName>
    <definedName name="_RIVc34be0613e514757b4bbb461a545097d" localSheetId="1" hidden="1">#REF!</definedName>
    <definedName name="_RIVc34be0613e514757b4bbb461a545097d" localSheetId="8" hidden="1">#REF!</definedName>
    <definedName name="_RIVc34be0613e514757b4bbb461a545097d" localSheetId="2" hidden="1">#REF!</definedName>
    <definedName name="_RIVc34be0613e514757b4bbb461a545097d" hidden="1">#REF!</definedName>
    <definedName name="_RIVc36944b4143f441cbccda49121f4b58d" hidden="1">'3) Statements of Cash Flows'!$27:$27</definedName>
    <definedName name="_RIVc3696295608243ceb7d7dec06f9268cc" localSheetId="1" hidden="1">'6) Realized Pricing'!#REF!</definedName>
    <definedName name="_RIVc3696295608243ceb7d7dec06f9268cc" localSheetId="8" hidden="1">'7) Asset Margin'!#REF!</definedName>
    <definedName name="_RIVc3696295608243ceb7d7dec06f9268cc" localSheetId="2" hidden="1">'6) Realized Pricing'!#REF!</definedName>
    <definedName name="_RIVc3696295608243ceb7d7dec06f9268cc" hidden="1">'6) Realized Pricing'!#REF!</definedName>
    <definedName name="_RIVc38e9d884f1f4350b30ec0a57e54632d" localSheetId="1" hidden="1">'1) Statements of Earnings'!#REF!</definedName>
    <definedName name="_RIVc38e9d884f1f4350b30ec0a57e54632d" localSheetId="8" hidden="1">#REF!</definedName>
    <definedName name="_RIVc38e9d884f1f4350b30ec0a57e54632d" localSheetId="2" hidden="1">'Supp. Info. for Earnings'!#REF!</definedName>
    <definedName name="_RIVc38e9d884f1f4350b30ec0a57e54632d" hidden="1">#REF!</definedName>
    <definedName name="_RIVc3a3d0c5149048279923f1f8779bd588" localSheetId="8" hidden="1">#REF!</definedName>
    <definedName name="_RIVc3a3d0c5149048279923f1f8779bd588" hidden="1">#REF!</definedName>
    <definedName name="_RIVc3afb76e8a01455fba8d6d1e2b7ed30c" localSheetId="8"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8"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8" hidden="1">'[7]M&amp;M'!#REF!</definedName>
    <definedName name="_RIVc3d51adfa8be403486e31f9f4140516d" hidden="1">'[7]M&amp;M'!#REF!</definedName>
    <definedName name="_RIVc3dd61795efa49e79b4e5855fa9d9a51" localSheetId="8"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8"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8"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8"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8"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8" hidden="1">'7) Asset Margin'!#REF!</definedName>
    <definedName name="_RIVc4772b93a69b41ff9f3fc6ca6153ee36" hidden="1">'6) Realized Pricing'!#REF!</definedName>
    <definedName name="_RIVc4a8cd56938f40baa9e3758da0c4330d" localSheetId="8" hidden="1">#REF!</definedName>
    <definedName name="_RIVc4a8cd56938f40baa9e3758da0c4330d" hidden="1">#REF!</definedName>
    <definedName name="_RIVc4b21351e1d24c64b2c37692543f4ffb" localSheetId="8" hidden="1">#REF!</definedName>
    <definedName name="_RIVc4b21351e1d24c64b2c37692543f4ffb" hidden="1">#REF!</definedName>
    <definedName name="_RIVc4bf49002db74e5b967cef73d0721782" hidden="1">#REF!</definedName>
    <definedName name="_RIVc4c5a3ef89964c8caf2173fc006d145f" localSheetId="8"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8"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8"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8" hidden="1">#REF!</definedName>
    <definedName name="_RIVc527a2741f6c42d48a6f3f21615cbc87" localSheetId="2" hidden="1">#REF!</definedName>
    <definedName name="_RIVc527a2741f6c42d48a6f3f21615cbc87" hidden="1">#REF!</definedName>
    <definedName name="_RIVc54a7791b8be4bf78c36d1c0967f7549" hidden="1">'10) Other Non-GAAP'!$H:$H</definedName>
    <definedName name="_RIVc56b0100b21941e2988c0c335c1c23b5" localSheetId="1" hidden="1">'1) Statements of Earnings'!$11:$11</definedName>
    <definedName name="_RIVc56b0100b21941e2988c0c335c1c23b5" localSheetId="8"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8" hidden="1">#REF!</definedName>
    <definedName name="_RIVc584d30849304d36a5a386b6544cc6ef" localSheetId="2" hidden="1">#REF!</definedName>
    <definedName name="_RIVc584d30849304d36a5a386b6544cc6ef" hidden="1">#REF!</definedName>
    <definedName name="_RIVc59fb8758cb344e5903949973faac4ee" localSheetId="8" hidden="1">#REF!</definedName>
    <definedName name="_RIVc59fb8758cb344e5903949973faac4ee" hidden="1">#REF!</definedName>
    <definedName name="_RIVc5adffd19a3144c187491c4cf18d9881" localSheetId="1" hidden="1">#REF!</definedName>
    <definedName name="_RIVc5adffd19a3144c187491c4cf18d9881" localSheetId="8" hidden="1">#REF!</definedName>
    <definedName name="_RIVc5adffd19a3144c187491c4cf18d9881" localSheetId="2"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8"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8"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8" hidden="1">#REF!</definedName>
    <definedName name="_RIVc659fd33da7b4fba961f85615274a1b2" hidden="1">#REF!</definedName>
    <definedName name="_RIVc687e7cffc24479ca03672faef98ca0b" hidden="1">'10) Other Non-GAAP'!$A:$A</definedName>
    <definedName name="_RIVc68f1b48f2574d9a931bd9f663e95090" hidden="1">#REF!</definedName>
    <definedName name="_RIVc69a2f6efdb349d68cc6ba27f1201adc" localSheetId="8" hidden="1">'[7]Realized Prices'!#REF!</definedName>
    <definedName name="_RIVc69a2f6efdb349d68cc6ba27f1201adc" hidden="1">'[7]Realized Prices'!#REF!</definedName>
    <definedName name="_RIVc69f55ccd7c3490299e55b36dc56d29e" localSheetId="8" hidden="1">'[6]Segment Information'!#REF!</definedName>
    <definedName name="_RIVc69f55ccd7c3490299e55b36dc56d29e" hidden="1">'[6]Segment Information'!#REF!</definedName>
    <definedName name="_RIVc6e822765c234bd3a0fc997810d8be48" localSheetId="8" hidden="1">#REF!</definedName>
    <definedName name="_RIVc6e822765c234bd3a0fc997810d8be48" hidden="1">#REF!</definedName>
    <definedName name="_RIVc6ee65b0529d4a9fa8ac64acc0bc566d" localSheetId="8"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8"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8" hidden="1">#REF!</definedName>
    <definedName name="_RIVc72a83d8e0ca422cb704fdd97a29893e" hidden="1">#REF!</definedName>
    <definedName name="_RIVc75c810e507c4c54ad31166ce99762c7" localSheetId="1" hidden="1">#REF!</definedName>
    <definedName name="_RIVc75c810e507c4c54ad31166ce99762c7" localSheetId="8"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8"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8" hidden="1">#REF!</definedName>
    <definedName name="_RIVc78d1914007a4c77bda64ba09b951f5d" localSheetId="2" hidden="1">#REF!</definedName>
    <definedName name="_RIVc78d1914007a4c77bda64ba09b951f5d" hidden="1">#REF!</definedName>
    <definedName name="_RIVc79962c2d2914b2ca9dad6ff07645964" localSheetId="8"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8" hidden="1">#REF!</definedName>
    <definedName name="_RIVc7aeff14b120455e9f53d6e14874e2d9" localSheetId="2" hidden="1">#REF!</definedName>
    <definedName name="_RIVc7aeff14b120455e9f53d6e14874e2d9" hidden="1">#REF!</definedName>
    <definedName name="_RIVc7b87fc7a2334d379b9920d5fd887e85" localSheetId="8"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8" hidden="1">#REF!</definedName>
    <definedName name="_RIVc7ba742a28ab42ce8e3489740d01ea76" localSheetId="2" hidden="1">#REF!</definedName>
    <definedName name="_RIVc7ba742a28ab42ce8e3489740d01ea76" hidden="1">#REF!</definedName>
    <definedName name="_RIVc7daedc0cfd24f37af7cd8f11ef58e8f" localSheetId="8" hidden="1">'[5]Share Based Comp. Disclosure'!#REF!</definedName>
    <definedName name="_RIVc7daedc0cfd24f37af7cd8f11ef58e8f" hidden="1">'[5]Share Based Comp. Disclosure'!#REF!</definedName>
    <definedName name="_RIVc7e85109e4434352966524220bc28046" localSheetId="8" hidden="1">'[7]M&amp;M'!#REF!</definedName>
    <definedName name="_RIVc7e85109e4434352966524220bc28046" hidden="1">'[7]M&amp;M'!#REF!</definedName>
    <definedName name="_RIVc7edaa3dd5464986b3b2f8656eda48e1" hidden="1">'5) Capital Expenditures'!$17:$17</definedName>
    <definedName name="_RIVc810e719651a460f9b8020bb00d63a7d" hidden="1">#REF!</definedName>
    <definedName name="_RIVc81ff22773ab486ebb53cb654172e794" localSheetId="8"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8" hidden="1">'[7]G&amp;A'!#REF!</definedName>
    <definedName name="_RIVc8666963995d4e9e8375081f9daf1340" hidden="1">'[7]G&amp;A'!#REF!</definedName>
    <definedName name="_RIVc86891cac5f347278794ea8475596c33" localSheetId="1" hidden="1">#REF!</definedName>
    <definedName name="_RIVc86891cac5f347278794ea8475596c33" localSheetId="8" hidden="1">#REF!</definedName>
    <definedName name="_RIVc86891cac5f347278794ea8475596c33" localSheetId="2" hidden="1">#REF!</definedName>
    <definedName name="_RIVc86891cac5f347278794ea8475596c33" hidden="1">#REF!</definedName>
    <definedName name="_RIVc86deecb217e467b8c01f2fc5d47da45" localSheetId="8"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8" hidden="1">#REF!</definedName>
    <definedName name="_RIVc89ae409e35644d7a7ffdb59322ea0e7" localSheetId="2" hidden="1">#REF!</definedName>
    <definedName name="_RIVc89ae409e35644d7a7ffdb59322ea0e7" hidden="1">#REF!</definedName>
    <definedName name="_RIVc8c260e275924141b028b6fd7d9eddc8" localSheetId="8" hidden="1">'[6]Segment Information'!#REF!</definedName>
    <definedName name="_RIVc8c260e275924141b028b6fd7d9eddc8" hidden="1">'[6]Segment Information'!#REF!</definedName>
    <definedName name="_RIVc8c56c5fedc84853a8b3160728aee8ce" localSheetId="8" hidden="1">'4) Production'!#REF!</definedName>
    <definedName name="_RIVc8c56c5fedc84853a8b3160728aee8ce" hidden="1">'4) Production'!#REF!</definedName>
    <definedName name="_RIVc8ce54ba51e947e6bd6207661c57e350" localSheetId="8"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8"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8" hidden="1">#REF!</definedName>
    <definedName name="_RIVc983a6d1aef746a9aaedd20c5151889e" localSheetId="2" hidden="1">#REF!</definedName>
    <definedName name="_RIVc983a6d1aef746a9aaedd20c5151889e" hidden="1">#REF!</definedName>
    <definedName name="_RIVc9a5ed9b97f640779802661b4d8d4cb4" localSheetId="8" hidden="1">'[7]Realized Prices'!#REF!</definedName>
    <definedName name="_RIVc9a5ed9b97f640779802661b4d8d4cb4" hidden="1">'[7]Realized Prices'!#REF!</definedName>
    <definedName name="_RIVc9b2a5abeca34fd4afffbbbac7970288" localSheetId="8"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8"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8" hidden="1">#REF!</definedName>
    <definedName name="_RIVca0da4ce2cb44bdcb7b89b080f72e318" hidden="1">#REF!</definedName>
    <definedName name="_RIVca130ac43dee43ffa02b0e4f3b1664b5" localSheetId="8" hidden="1">#REF!</definedName>
    <definedName name="_RIVca130ac43dee43ffa02b0e4f3b1664b5" hidden="1">#REF!</definedName>
    <definedName name="_RIVca1717fe749a4c53bf9bcccabf5e8863" localSheetId="8"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8" hidden="1">#REF!</definedName>
    <definedName name="_RIVca19d5272f9b439d8e014fca8c45ea70" localSheetId="2" hidden="1">#REF!</definedName>
    <definedName name="_RIVca19d5272f9b439d8e014fca8c45ea70" hidden="1">#REF!</definedName>
    <definedName name="_RIVca36c0742eb04bcfaa1c8ff52219c0c9" localSheetId="8" hidden="1">'[6]Segment Information'!#REF!</definedName>
    <definedName name="_RIVca36c0742eb04bcfaa1c8ff52219c0c9" hidden="1">'[6]Segment Information'!#REF!</definedName>
    <definedName name="_RIVca59d8999f5e4955a5247c5cfdf603cc" localSheetId="8" hidden="1">#REF!</definedName>
    <definedName name="_RIVca59d8999f5e4955a5247c5cfdf603cc" hidden="1">#REF!</definedName>
    <definedName name="_RIVca634f192f0d420a8158d8ef0a7bffc9" hidden="1">#REF!</definedName>
    <definedName name="_RIVca6a4372ac004e8c812e2a59d9398fd8" localSheetId="8" hidden="1">#REF!</definedName>
    <definedName name="_RIVca6a4372ac004e8c812e2a59d9398fd8" hidden="1">#REF!</definedName>
    <definedName name="_RIVca70a309365c453cb19e8e06eb33918b" localSheetId="1" hidden="1">#REF!</definedName>
    <definedName name="_RIVca70a309365c453cb19e8e06eb33918b" localSheetId="8"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8"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8"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8" hidden="1">'7) Asset Margin'!#REF!</definedName>
    <definedName name="_RIVca9143716c574a0e8266342c6b924d58" hidden="1">'6) Realized Pricing'!#REF!</definedName>
    <definedName name="_RIVca91f933e19e4a88866cad63ec650efd" hidden="1">#REF!</definedName>
    <definedName name="_RIVcaa9a479b9c644faa7e23c51471ccdb6" localSheetId="8" hidden="1">#REF!</definedName>
    <definedName name="_RIVcaa9a479b9c644faa7e23c51471ccdb6" hidden="1">#REF!</definedName>
    <definedName name="_RIVcab2053db5b14edda6b4c9001f3ab776" localSheetId="8"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8" hidden="1">#REF!</definedName>
    <definedName name="_RIVcafd59cfe2f54b269f977c33046ad60c" localSheetId="2" hidden="1">#REF!</definedName>
    <definedName name="_RIVcafd59cfe2f54b269f977c33046ad60c" hidden="1">#REF!</definedName>
    <definedName name="_RIVcb1f58bbcce046979b31e95be74fbe22" localSheetId="8" hidden="1">#REF!</definedName>
    <definedName name="_RIVcb1f58bbcce046979b31e95be74fbe22" hidden="1">#REF!</definedName>
    <definedName name="_RIVcb231fee71ba47dcba8a9aeec5def11c" localSheetId="8" hidden="1">'[8]Key Measures'!#REF!</definedName>
    <definedName name="_RIVcb231fee71ba47dcba8a9aeec5def11c" hidden="1">'[8]Key Measures'!#REF!</definedName>
    <definedName name="_RIVcb256dfd19ff41ec8d3122746ff79861" localSheetId="1" hidden="1">#REF!</definedName>
    <definedName name="_RIVcb256dfd19ff41ec8d3122746ff79861" localSheetId="8"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8"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8" hidden="1">'[6]Segment Information'!#REF!</definedName>
    <definedName name="_RIVcb8a668853654b548373ea6744d274fa" hidden="1">'[6]Segment Information'!#REF!</definedName>
    <definedName name="_RIVcba338e300ed4fc4b3a34f5a94f47ff4" localSheetId="8" hidden="1">#REF!</definedName>
    <definedName name="_RIVcba338e300ed4fc4b3a34f5a94f47ff4" hidden="1">#REF!</definedName>
    <definedName name="_RIVcbb19b11d049455d820e5e6fe09ed7a8" localSheetId="8" hidden="1">'[7]DD&amp;A'!#REF!</definedName>
    <definedName name="_RIVcbb19b11d049455d820e5e6fe09ed7a8" hidden="1">'[7]DD&amp;A'!#REF!</definedName>
    <definedName name="_RIVcbcc24a79e5f41b6a8179daf396c2701" localSheetId="8" hidden="1">'[7]G&amp;A'!#REF!</definedName>
    <definedName name="_RIVcbcc24a79e5f41b6a8179daf396c2701" hidden="1">'[7]G&amp;A'!#REF!</definedName>
    <definedName name="_RIVcbe5e0a8480547e482b7663d2ad58d96" localSheetId="8" hidden="1">#REF!</definedName>
    <definedName name="_RIVcbe5e0a8480547e482b7663d2ad58d96" hidden="1">#REF!</definedName>
    <definedName name="_RIVcbe799b6faa14823b32a51c5cfd5e714" localSheetId="1" hidden="1">'3) Statements of Cash Flows'!#REF!</definedName>
    <definedName name="_RIVcbe799b6faa14823b32a51c5cfd5e714" localSheetId="8"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8" hidden="1">#REF!</definedName>
    <definedName name="_RIVcbf78e8499bd4c89884469c18276dd03" hidden="1">#REF!</definedName>
    <definedName name="_RIVcc1e17a7b7264957b82a60c874d5af13" localSheetId="1" hidden="1">#REF!</definedName>
    <definedName name="_RIVcc1e17a7b7264957b82a60c874d5af13" localSheetId="8" hidden="1">#REF!</definedName>
    <definedName name="_RIVcc1e17a7b7264957b82a60c874d5af13" localSheetId="2" hidden="1">#REF!</definedName>
    <definedName name="_RIVcc1e17a7b7264957b82a60c874d5af13" hidden="1">#REF!</definedName>
    <definedName name="_RIVcc2457e2c20c4bd88f58825579558dc1" localSheetId="1" hidden="1">#REF!</definedName>
    <definedName name="_RIVcc2457e2c20c4bd88f58825579558dc1" localSheetId="8" hidden="1">#REF!</definedName>
    <definedName name="_RIVcc2457e2c20c4bd88f58825579558dc1" localSheetId="2" hidden="1">#REF!</definedName>
    <definedName name="_RIVcc2457e2c20c4bd88f58825579558dc1" hidden="1">#REF!</definedName>
    <definedName name="_RIVcc249b7348424f64861ccef00b84e89f" localSheetId="8" hidden="1">'[7]DD&amp;A'!#REF!</definedName>
    <definedName name="_RIVcc249b7348424f64861ccef00b84e89f" hidden="1">'[7]DD&amp;A'!#REF!</definedName>
    <definedName name="_RIVcc6d2b6e74d244e488b5773aa8748f7a" localSheetId="1" hidden="1">#REF!</definedName>
    <definedName name="_RIVcc6d2b6e74d244e488b5773aa8748f7a" localSheetId="8"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8" hidden="1">#REF!</definedName>
    <definedName name="_RIVcc9583306bf943e5b268b166f5a9fa86" localSheetId="2" hidden="1">#REF!</definedName>
    <definedName name="_RIVcc9583306bf943e5b268b166f5a9fa86" hidden="1">#REF!</definedName>
    <definedName name="_RIVccd99a03c7394eb890dd00289e0eee87" localSheetId="8" hidden="1">#REF!</definedName>
    <definedName name="_RIVccd99a03c7394eb890dd00289e0eee87" hidden="1">#REF!</definedName>
    <definedName name="_RIVcce96a599ca54a6ba4495889ae23a46c" localSheetId="1" hidden="1">'10) Other Non-GAAP'!#REF!</definedName>
    <definedName name="_RIVcce96a599ca54a6ba4495889ae23a46c" localSheetId="8" hidden="1">'10) Other Non-GAAP'!#REF!</definedName>
    <definedName name="_RIVcce96a599ca54a6ba4495889ae23a46c" localSheetId="2" hidden="1">'10) Other Non-GAAP'!#REF!</definedName>
    <definedName name="_RIVcce96a599ca54a6ba4495889ae23a46c" hidden="1">'10) Other Non-GAAP'!#REF!</definedName>
    <definedName name="_RIVccee8f17a0de4a5498fc7b5d3fcdc245" hidden="1">#REF!</definedName>
    <definedName name="_RIVccf1f4a88f3e436b9d825fda0c4df26a" localSheetId="8" hidden="1">'7) Asset Margin'!#REF!</definedName>
    <definedName name="_RIVccf1f4a88f3e436b9d825fda0c4df26a" hidden="1">'6) Realized Pricing'!#REF!</definedName>
    <definedName name="_RIVccf614fdf7ee46fe8b1d896822fb4980" localSheetId="8"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8"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8" hidden="1">#REF!</definedName>
    <definedName name="_RIVcd105973e53b415a9d97c815d2c47925" localSheetId="2" hidden="1">#REF!</definedName>
    <definedName name="_RIVcd105973e53b415a9d97c815d2c47925" hidden="1">#REF!</definedName>
    <definedName name="_RIVcd254d222b76427baa8d2266ab57c369" hidden="1">#REF!</definedName>
    <definedName name="_RIVcd2b293bf2f14c56b01c53861e53a292" localSheetId="8" hidden="1">#REF!</definedName>
    <definedName name="_RIVcd2b293bf2f14c56b01c53861e53a292" hidden="1">#REF!</definedName>
    <definedName name="_RIVcd3508a07e6c4c148e71fc51cc9985f6" hidden="1">#REF!</definedName>
    <definedName name="_RIVcd38d90a19474fe894447bcc48d5742e" localSheetId="8" hidden="1">'7) Asset Margin'!#REF!</definedName>
    <definedName name="_RIVcd38d90a19474fe894447bcc48d5742e" hidden="1">'6) Realized Pricing'!#REF!</definedName>
    <definedName name="_RIVcd4727d46d234f13ac632b0c4beeff7d" localSheetId="8"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8" hidden="1">#REF!</definedName>
    <definedName name="_RIVcd79d85858734ef784a0f6881b2888cb" localSheetId="2" hidden="1">#REF!</definedName>
    <definedName name="_RIVcd79d85858734ef784a0f6881b2888cb" hidden="1">#REF!</definedName>
    <definedName name="_RIVcd9a3b94ae654a98b96d51a395f925d4" localSheetId="8" hidden="1">#REF!</definedName>
    <definedName name="_RIVcd9a3b94ae654a98b96d51a395f925d4" hidden="1">#REF!</definedName>
    <definedName name="_RIVcda36935eb4748008c4740f2c28ea884" localSheetId="8"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8" hidden="1">#REF!</definedName>
    <definedName name="_RIVcdbf9efc3e8449b893cfc7b9cfd5a047" localSheetId="2" hidden="1">#REF!</definedName>
    <definedName name="_RIVcdbf9efc3e8449b893cfc7b9cfd5a047" hidden="1">#REF!</definedName>
    <definedName name="_RIVcdf8cc8745ce4703bdb2c49adc443844" localSheetId="8" hidden="1">#REF!</definedName>
    <definedName name="_RIVcdf8cc8745ce4703bdb2c49adc443844" hidden="1">#REF!</definedName>
    <definedName name="_RIVce0fc6557856419da101594de11ba711" localSheetId="1" hidden="1">#REF!</definedName>
    <definedName name="_RIVce0fc6557856419da101594de11ba711" localSheetId="8"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8"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8"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8"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8" hidden="1">#REF!</definedName>
    <definedName name="_RIVce9d3ee674b94de6a6402244b1e56b64" hidden="1">#REF!</definedName>
    <definedName name="_RIVcead08e220084a529cdb304e69635545" localSheetId="1" hidden="1">#REF!</definedName>
    <definedName name="_RIVcead08e220084a529cdb304e69635545" localSheetId="8" hidden="1">#REF!</definedName>
    <definedName name="_RIVcead08e220084a529cdb304e69635545" localSheetId="2" hidden="1">#REF!</definedName>
    <definedName name="_RIVcead08e220084a529cdb304e69635545" hidden="1">#REF!</definedName>
    <definedName name="_RIVceb9db9c1bb4405f9ef66ab47d095042" localSheetId="1" hidden="1">#REF!</definedName>
    <definedName name="_RIVceb9db9c1bb4405f9ef66ab47d095042" localSheetId="8" hidden="1">#REF!</definedName>
    <definedName name="_RIVceb9db9c1bb4405f9ef66ab47d095042" localSheetId="2" hidden="1">#REF!</definedName>
    <definedName name="_RIVceb9db9c1bb4405f9ef66ab47d095042" hidden="1">#REF!</definedName>
    <definedName name="_RIVcecb2582ce6942d9925c9fcc7fbad615" localSheetId="8"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8"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8"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8"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8" hidden="1">#REF!</definedName>
    <definedName name="_RIVcf81df044ceb4719a0d5a6fc505a6ab4" localSheetId="2" hidden="1">#REF!</definedName>
    <definedName name="_RIVcf81df044ceb4719a0d5a6fc505a6ab4" hidden="1">#REF!</definedName>
    <definedName name="_RIVcfb7651b6b5549d5a02a10486980cd39" localSheetId="8" hidden="1">'[7]Realized Prices'!#REF!</definedName>
    <definedName name="_RIVcfb7651b6b5549d5a02a10486980cd39" hidden="1">'[7]Realized Prices'!#REF!</definedName>
    <definedName name="_RIVcfbfa9a7c98d4913b48b24037446286e" hidden="1">#REF!</definedName>
    <definedName name="_RIVd01a0349142d4342ab889137f56cdf23" localSheetId="8"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8"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8" hidden="1">#REF!</definedName>
    <definedName name="_RIVd01ee0497ea34f90988a5fcb59aea6e7" localSheetId="2" hidden="1">#REF!</definedName>
    <definedName name="_RIVd01ee0497ea34f90988a5fcb59aea6e7" hidden="1">#REF!</definedName>
    <definedName name="_RIVd04d68ea1fa14a21b5afc81180e69f4f" localSheetId="8"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8"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8"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8"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Flows'!$12:$12</definedName>
    <definedName name="_RIVd0c477d36ce347fdb8ddddc201492c2e" localSheetId="8" hidden="1">'[5]Share Based Comp. Disclosure'!#REF!</definedName>
    <definedName name="_RIVd0c477d36ce347fdb8ddddc201492c2e" hidden="1">'[5]Share Based Comp. Disclosure'!#REF!</definedName>
    <definedName name="_RIVd0d0366f03c148f3a1310cb116ce0169" localSheetId="8"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8" hidden="1">#REF!</definedName>
    <definedName name="_RIVd0fa7cad76154e50a1d7dc646127dd6d" localSheetId="2" hidden="1">#REF!</definedName>
    <definedName name="_RIVd0fa7cad76154e50a1d7dc646127dd6d" hidden="1">#REF!</definedName>
    <definedName name="_RIVd0fbcc06e843469fa0c55f666bdd69d7" localSheetId="8" hidden="1">'4) Production'!#REF!</definedName>
    <definedName name="_RIVd0fbcc06e843469fa0c55f666bdd69d7" hidden="1">'4) Production'!#REF!</definedName>
    <definedName name="_RIVd1039d4ec12343f0815b2abf6d4c3056" localSheetId="1" hidden="1">#REF!</definedName>
    <definedName name="_RIVd1039d4ec12343f0815b2abf6d4c3056" localSheetId="8" hidden="1">#REF!</definedName>
    <definedName name="_RIVd1039d4ec12343f0815b2abf6d4c3056" localSheetId="2"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8" hidden="1">'[6]Segment Information'!#REF!</definedName>
    <definedName name="_RIVd152c1394f7a4cfbb07e55c1a7b57e6e" hidden="1">'[6]Segment Information'!#REF!</definedName>
    <definedName name="_RIVd1736767318f4ef880bca87c09225524" hidden="1">#REF!</definedName>
    <definedName name="_RIVd179533beaf5480eb70403f0f094b8c4" localSheetId="8" hidden="1">#REF!</definedName>
    <definedName name="_RIVd179533beaf5480eb70403f0f094b8c4" hidden="1">#REF!</definedName>
    <definedName name="_RIVd186961db75945828bad82e45517bc70" localSheetId="8"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Earnings'!$18:$18</definedName>
    <definedName name="_RIVd1a68666c18e470ba22abccf953e9e24" localSheetId="8"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8"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8"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8"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8" hidden="1">#REF!</definedName>
    <definedName name="_RIVd254d217e19d45809151ce8a2e1c60ec" localSheetId="2" hidden="1">#REF!</definedName>
    <definedName name="_RIVd254d217e19d45809151ce8a2e1c60ec" hidden="1">#REF!</definedName>
    <definedName name="_RIVd2701904f4854bb5808360697fbf22d4" localSheetId="8" hidden="1">#REF!</definedName>
    <definedName name="_RIVd2701904f4854bb5808360697fbf22d4" hidden="1">#REF!</definedName>
    <definedName name="_RIVd27213f5ac4349dfb5a6a6b84e7bbbe7" hidden="1">'4) Production'!$36:$36</definedName>
    <definedName name="_RIVd283fdeb021c435f9ef25c7f2ee4951e" localSheetId="8" hidden="1">'[7]G&amp;A'!#REF!</definedName>
    <definedName name="_RIVd283fdeb021c435f9ef25c7f2ee4951e" hidden="1">'[7]G&amp;A'!#REF!</definedName>
    <definedName name="_RIVd2adaf74d53743f0ae2209b5a9b3ea64" localSheetId="1" hidden="1">#REF!</definedName>
    <definedName name="_RIVd2adaf74d53743f0ae2209b5a9b3ea64" localSheetId="8"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8"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8"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8"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8"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8" hidden="1">#REF!</definedName>
    <definedName name="_RIVd3788948fa694c2b89e46d3c4b74384f" localSheetId="2" hidden="1">#REF!</definedName>
    <definedName name="_RIVd3788948fa694c2b89e46d3c4b74384f" hidden="1">#REF!</definedName>
    <definedName name="_RIVd37968ce89304056832cb5774d22359b" localSheetId="8" hidden="1">#REF!</definedName>
    <definedName name="_RIVd37968ce89304056832cb5774d22359b" hidden="1">#REF!</definedName>
    <definedName name="_RIVd380c757c4b24584829f2ff4bded1bbb" localSheetId="1" hidden="1">#REF!</definedName>
    <definedName name="_RIVd380c757c4b24584829f2ff4bded1bbb" localSheetId="8" hidden="1">#REF!</definedName>
    <definedName name="_RIVd380c757c4b24584829f2ff4bded1bbb" localSheetId="2" hidden="1">#REF!</definedName>
    <definedName name="_RIVd380c757c4b24584829f2ff4bded1bbb" hidden="1">#REF!</definedName>
    <definedName name="_RIVd38c6be378d341e8a350cf82daa05295" localSheetId="8" hidden="1">#REF!</definedName>
    <definedName name="_RIVd38c6be378d341e8a350cf82daa05295" hidden="1">#REF!</definedName>
    <definedName name="_RIVd3973448549c42088506e5d99ede7659" hidden="1">'10) Other Non-GAAP'!#REF!</definedName>
    <definedName name="_RIVd39a3efb29744b0cba5d3296ea8f062e" localSheetId="8" hidden="1">[7]Derivatives!#REF!</definedName>
    <definedName name="_RIVd39a3efb29744b0cba5d3296ea8f062e" hidden="1">[7]Derivatives!#REF!</definedName>
    <definedName name="_RIVd3a262d8edcd4d46af138df07acfb315" localSheetId="1" hidden="1">#REF!</definedName>
    <definedName name="_RIVd3a262d8edcd4d46af138df07acfb315" localSheetId="8" hidden="1">#REF!</definedName>
    <definedName name="_RIVd3a262d8edcd4d46af138df07acfb315" localSheetId="2" hidden="1">#REF!</definedName>
    <definedName name="_RIVd3a262d8edcd4d46af138df07acfb315" hidden="1">#REF!</definedName>
    <definedName name="_RIVd3aed2a95ed94bbfb9e8fad61f298f93" localSheetId="8" hidden="1">'[6]Segment Information'!#REF!</definedName>
    <definedName name="_RIVd3aed2a95ed94bbfb9e8fad61f298f93" hidden="1">'[6]Segment Information'!#REF!</definedName>
    <definedName name="_RIVd3c340dc9ae84268aed73ca36d7cc272" localSheetId="8"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8" hidden="1">#REF!</definedName>
    <definedName name="_RIVd3f83e11366346389d3be529afe3de72" localSheetId="2" hidden="1">#REF!</definedName>
    <definedName name="_RIVd3f83e11366346389d3be529afe3de72" hidden="1">#REF!</definedName>
    <definedName name="_RIVd409ac050105474686599be035427e2c" localSheetId="8"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8"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8" hidden="1">'[3]Cash Flows'!#REF!</definedName>
    <definedName name="_RIVd4683a23d5fb49e690e30bf137a22a02" localSheetId="2" hidden="1">#REF!</definedName>
    <definedName name="_RIVd4683a23d5fb49e690e30bf137a22a02" hidden="1">'[3]Cash Flows'!#REF!</definedName>
    <definedName name="_RIVd49c494ca74945428e117a4e03b8bcc5" localSheetId="8" hidden="1">#REF!</definedName>
    <definedName name="_RIVd49c494ca74945428e117a4e03b8bcc5" hidden="1">#REF!</definedName>
    <definedName name="_RIVd4b4dd2756ae466ab1b40cadba9ea123" localSheetId="8" hidden="1">'[5]Share Based Comp. Disclosure'!#REF!</definedName>
    <definedName name="_RIVd4b4dd2756ae466ab1b40cadba9ea123" hidden="1">'[5]Share Based Comp. Disclosure'!#REF!</definedName>
    <definedName name="_RIVd4ff3ac200ae4acda4356e124843ce51" localSheetId="8" hidden="1">'[6]Segment Information'!#REF!</definedName>
    <definedName name="_RIVd4ff3ac200ae4acda4356e124843ce51" hidden="1">'[6]Segment Information'!#REF!</definedName>
    <definedName name="_RIVd50af9d78c42495c964ba96e7d5b6536" localSheetId="8" hidden="1">'[7]Realized Prices'!#REF!</definedName>
    <definedName name="_RIVd50af9d78c42495c964ba96e7d5b6536" hidden="1">'[7]Realized Prices'!#REF!</definedName>
    <definedName name="_RIVd5100ebfbbfb4925b4aa713a63102e67" localSheetId="8" hidden="1">'[7]Realized Prices'!#REF!</definedName>
    <definedName name="_RIVd5100ebfbbfb4925b4aa713a63102e67" hidden="1">'[7]Realized Prices'!#REF!</definedName>
    <definedName name="_RIVd51861601a504a98b2e3d2aebea831cd" localSheetId="8" hidden="1">#REF!</definedName>
    <definedName name="_RIVd51861601a504a98b2e3d2aebea831cd" hidden="1">#REF!</definedName>
    <definedName name="_RIVd51d2f1d91904aaca5de1d72782044aa" hidden="1">#REF!</definedName>
    <definedName name="_RIVd531800570bb4a719d8e7508b0b459c3" localSheetId="8"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8"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8" hidden="1">#REF!</definedName>
    <definedName name="_RIVd59ad5aab18b40d1bc2e653ddd05e379" localSheetId="2" hidden="1">#REF!</definedName>
    <definedName name="_RIVd59ad5aab18b40d1bc2e653ddd05e379" hidden="1">#REF!</definedName>
    <definedName name="_RIVd59dd4cbaacc4b42afc8ea40d1abfd49" localSheetId="8" hidden="1">'[6]Segment Information'!#REF!</definedName>
    <definedName name="_RIVd59dd4cbaacc4b42afc8ea40d1abfd49" hidden="1">'[6]Segment Information'!#REF!</definedName>
    <definedName name="_RIVd5c955f74bac4c69841c5f8f711c91cf" localSheetId="8" hidden="1">#REF!</definedName>
    <definedName name="_RIVd5c955f74bac4c69841c5f8f711c91cf" hidden="1">#REF!</definedName>
    <definedName name="_RIVd5f189164ad2415eb2b97f4e4e3a727c" localSheetId="8" hidden="1">#REF!</definedName>
    <definedName name="_RIVd5f189164ad2415eb2b97f4e4e3a727c" hidden="1">#REF!</definedName>
    <definedName name="_RIVd60ab2a8e5e24656aab9cb92b4239894" localSheetId="1" hidden="1">#REF!</definedName>
    <definedName name="_RIVd60ab2a8e5e24656aab9cb92b4239894" localSheetId="8"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8"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8"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8"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Earnings'!$19:$19</definedName>
    <definedName name="_RIVd6c3d4ea541642a9bbf86e935eb978b0" localSheetId="8" hidden="1">#REF!</definedName>
    <definedName name="_RIVd6c3d4ea541642a9bbf86e935eb978b0" localSheetId="2" hidden="1">'Supp. Info. for Earnings'!#REF!</definedName>
    <definedName name="_RIVd6c3d4ea541642a9bbf86e935eb978b0" hidden="1">#REF!</definedName>
    <definedName name="_RIVd6e28cd0aec7495886126c4590974904" localSheetId="8"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8" hidden="1">#REF!</definedName>
    <definedName name="_RIVd6ee28276d884f3a80ccfeab0e466131" localSheetId="2" hidden="1">#REF!</definedName>
    <definedName name="_RIVd6ee28276d884f3a80ccfeab0e466131" hidden="1">#REF!</definedName>
    <definedName name="_RIVd7143026f91944ada426ec4ab1ca03d0" localSheetId="8" hidden="1">'[7]Realized Prices'!#REF!</definedName>
    <definedName name="_RIVd7143026f91944ada426ec4ab1ca03d0" hidden="1">'[7]Realized Prices'!#REF!</definedName>
    <definedName name="_RIVd7179117b9ea41148fade1ece618fe98" localSheetId="8" hidden="1">#REF!</definedName>
    <definedName name="_RIVd7179117b9ea41148fade1ece618fe98" hidden="1">#REF!</definedName>
    <definedName name="_RIVd72b3979c5df4e31b82baf06bb961471" hidden="1">#REF!</definedName>
    <definedName name="_RIVd72ce8020e0b4371866c6844cccc9dfe" localSheetId="8" hidden="1">#REF!</definedName>
    <definedName name="_RIVd72ce8020e0b4371866c6844cccc9dfe" hidden="1">#REF!</definedName>
    <definedName name="_RIVd73a479de7dd49ae87ba6e4ada6883c9" localSheetId="1" hidden="1">#REF!</definedName>
    <definedName name="_RIVd73a479de7dd49ae87ba6e4ada6883c9" localSheetId="8" hidden="1">#REF!</definedName>
    <definedName name="_RIVd73a479de7dd49ae87ba6e4ada6883c9" localSheetId="2" hidden="1">#REF!</definedName>
    <definedName name="_RIVd73a479de7dd49ae87ba6e4ada6883c9" hidden="1">#REF!</definedName>
    <definedName name="_RIVd7515f07e2c742f09c8888c5227bf0d8" localSheetId="8"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8"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8"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Production'!$21:$21</definedName>
    <definedName name="_RIVd7ca9a87b14e4a779543b22b5b6bcc8a" hidden="1">#REF!</definedName>
    <definedName name="_RIVd7e09e1427ad4c659c7f37f3fb265da1" localSheetId="1" hidden="1">#REF!</definedName>
    <definedName name="_RIVd7e09e1427ad4c659c7f37f3fb265da1" localSheetId="8" hidden="1">#REF!</definedName>
    <definedName name="_RIVd7e09e1427ad4c659c7f37f3fb265da1" localSheetId="2" hidden="1">#REF!</definedName>
    <definedName name="_RIVd7e09e1427ad4c659c7f37f3fb265da1" hidden="1">#REF!</definedName>
    <definedName name="_RIVd8136cb9ca834adc81b38698ca729ed9" localSheetId="1" hidden="1">#REF!</definedName>
    <definedName name="_RIVd8136cb9ca834adc81b38698ca729ed9" localSheetId="8" hidden="1">#REF!</definedName>
    <definedName name="_RIVd8136cb9ca834adc81b38698ca729ed9" localSheetId="2" hidden="1">#REF!</definedName>
    <definedName name="_RIVd8136cb9ca834adc81b38698ca729ed9" hidden="1">#REF!</definedName>
    <definedName name="_RIVd83935e0d31944f5bc81092d228dbd71" localSheetId="8" hidden="1">'[8]Key Measures'!#REF!</definedName>
    <definedName name="_RIVd83935e0d31944f5bc81092d228dbd71" hidden="1">'[8]Key Measures'!#REF!</definedName>
    <definedName name="_RIVd84aae0186394171b21fb4938b7cbcd7" localSheetId="8"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8"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8"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8"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8" hidden="1">#REF!</definedName>
    <definedName name="_RIVd8aa962ce6a8477c949361d7acdfbd37" localSheetId="2" hidden="1">#REF!</definedName>
    <definedName name="_RIVd8aa962ce6a8477c949361d7acdfbd37" hidden="1">#REF!</definedName>
    <definedName name="_RIVd8c0e5aec7474f5c8ee6d2c64833b1c6" localSheetId="8"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8" hidden="1">#REF!</definedName>
    <definedName name="_RIVd91af112a047401e98e660f85cb9caa6" localSheetId="2" hidden="1">#REF!</definedName>
    <definedName name="_RIVd91af112a047401e98e660f85cb9caa6" hidden="1">#REF!</definedName>
    <definedName name="_RIVd91eed19ca3c46979b07229a8afe0de5" localSheetId="8"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8"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8" hidden="1">#REF!</definedName>
    <definedName name="_RIVd93f5432d2404eb591b692b7327d4844" localSheetId="2" hidden="1">#REF!</definedName>
    <definedName name="_RIVd93f5432d2404eb591b692b7327d4844" hidden="1">#REF!</definedName>
    <definedName name="_RIVd948c72740e44abea4892641985aa576" localSheetId="8" hidden="1">#REF!</definedName>
    <definedName name="_RIVd948c72740e44abea4892641985aa576" hidden="1">#REF!</definedName>
    <definedName name="_RIVd94cb1bf524b45868c92281c15ff7860" localSheetId="8" hidden="1">#REF!</definedName>
    <definedName name="_RIVd94cb1bf524b45868c92281c15ff7860" hidden="1">#REF!</definedName>
    <definedName name="_RIVd961e3499184477792e928e15a224c08" localSheetId="8"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8"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8"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Flows'!$21:$21</definedName>
    <definedName name="_RIVda04068622704f0786fb6fa7eb4fa0a3" hidden="1">'3) Statements of Cash Flows'!#REF!</definedName>
    <definedName name="_RIVda379c05e02d42c4ac44fafdda12332d" localSheetId="1" hidden="1">#REF!</definedName>
    <definedName name="_RIVda379c05e02d42c4ac44fafdda12332d" localSheetId="8" hidden="1">#REF!</definedName>
    <definedName name="_RIVda379c05e02d42c4ac44fafdda12332d" localSheetId="2" hidden="1">#REF!</definedName>
    <definedName name="_RIVda379c05e02d42c4ac44fafdda12332d" hidden="1">#REF!</definedName>
    <definedName name="_RIVda3b1b3372d442cf98a34c5d4f3aa328" localSheetId="8"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8" hidden="1">#REF!</definedName>
    <definedName name="_RIVda72ef5c849a45178024382f0398d586" localSheetId="2" hidden="1">#REF!</definedName>
    <definedName name="_RIVda72ef5c849a45178024382f0398d586" hidden="1">#REF!</definedName>
    <definedName name="_RIVda73260cd87c456d9dba85825a884b49" localSheetId="8"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8"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8"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Expenditures'!$11:$11</definedName>
    <definedName name="_RIVdabd6138632d4e7a8fde834319d9a4a4" localSheetId="8" hidden="1">#REF!</definedName>
    <definedName name="_RIVdabd6138632d4e7a8fde834319d9a4a4" hidden="1">#REF!</definedName>
    <definedName name="_RIVdad7e4e1d0e84892a4e0d863dc0d8b93" hidden="1">#REF!</definedName>
    <definedName name="_RIVdadfa130a93642dfb144850357c06bb7" localSheetId="8" hidden="1">#REF!</definedName>
    <definedName name="_RIVdadfa130a93642dfb144850357c06bb7" hidden="1">#REF!</definedName>
    <definedName name="_RIVdaf34ab21494460bbfe5a9e1bf56ca10" localSheetId="8" hidden="1">'[7]Income taxes'!#REF!</definedName>
    <definedName name="_RIVdaf34ab21494460bbfe5a9e1bf56ca10" hidden="1">'[7]Income taxes'!#REF!</definedName>
    <definedName name="_RIVdb01691629484129b306b6361042f11b" hidden="1">#REF!</definedName>
    <definedName name="_RIVdb0828c8334440c2a417aac825445549" localSheetId="8"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8"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8" hidden="1">#REF!</definedName>
    <definedName name="_RIVdb1c0732194f4ab5b25d76e480e8e9ad" hidden="1">#REF!</definedName>
    <definedName name="_RIVdb535e226a374ef8815c051446dcc8b3" localSheetId="8"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8" hidden="1">#REF!</definedName>
    <definedName name="_RIVdbc11815c05b48e2a6cb35054c2efe39" localSheetId="2" hidden="1">'Supp. Info. for Earnings'!#REF!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8"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8" hidden="1">#REF!</definedName>
    <definedName name="_RIVdc02cf4744f8418aa9281d22476f0da5" hidden="1">#REF!</definedName>
    <definedName name="_RIVdc2efe1c9ef34bd79b98454ef1a60668" hidden="1">#REF!</definedName>
    <definedName name="_RIVdc8b2d0ba8db4607bdf1312f53470795" localSheetId="8" hidden="1">'[7]Oil, Gas &amp; NGL Sales'!#REF!</definedName>
    <definedName name="_RIVdc8b2d0ba8db4607bdf1312f53470795" hidden="1">'[7]Oil, Gas &amp; NGL Sales'!#REF!</definedName>
    <definedName name="_RIVdc9ff4680b504115a622e48a2396370b" localSheetId="8" hidden="1">#REF!</definedName>
    <definedName name="_RIVdc9ff4680b504115a622e48a2396370b" hidden="1">#REF!</definedName>
    <definedName name="_RIVdcb078428c0e499896efa34b6a7b92bf" hidden="1">#REF!</definedName>
    <definedName name="_RIVdcb580b462a144d3a245f71a14d88503" localSheetId="8" hidden="1">#REF!</definedName>
    <definedName name="_RIVdcb580b462a144d3a245f71a14d88503" hidden="1">#REF!</definedName>
    <definedName name="_RIVdcdd9515e9ac4257a7f955eec0331ea5" localSheetId="8" hidden="1">'7) Asset Margin'!#REF!</definedName>
    <definedName name="_RIVdcdd9515e9ac4257a7f955eec0331ea5" hidden="1">'6) Realized Pricing'!#REF!</definedName>
    <definedName name="_RIVdcf062a2218a40f0b5b57e375a7d69ec" localSheetId="1" hidden="1">#REF!</definedName>
    <definedName name="_RIVdcf062a2218a40f0b5b57e375a7d69ec" localSheetId="8" hidden="1">#REF!</definedName>
    <definedName name="_RIVdcf062a2218a40f0b5b57e375a7d69ec" localSheetId="2" hidden="1">#REF!</definedName>
    <definedName name="_RIVdcf062a2218a40f0b5b57e375a7d69ec" hidden="1">#REF!</definedName>
    <definedName name="_RIVdd01dd55855d47c387d52831f7df8573" localSheetId="8" hidden="1">'3) Statements of Cash Flows'!#REF!</definedName>
    <definedName name="_RIVdd01dd55855d47c387d52831f7df8573" hidden="1">'3) Statements of Cash Flows'!#REF!</definedName>
    <definedName name="_RIVdd1ceb8bc2004e92bb84bfbc62d92150" localSheetId="1" hidden="1">'10) Other Non-GAAP'!#REF!</definedName>
    <definedName name="_RIVdd1ceb8bc2004e92bb84bfbc62d92150" localSheetId="8" hidden="1">'10) Other Non-GAAP'!#REF!</definedName>
    <definedName name="_RIVdd1ceb8bc2004e92bb84bfbc62d92150" localSheetId="2" hidden="1">'10) Other Non-GAAP'!#REF!</definedName>
    <definedName name="_RIVdd1ceb8bc2004e92bb84bfbc62d92150" hidden="1">'10) Other Non-GAAP'!#REF!</definedName>
    <definedName name="_RIVdd361f8d91a648a8be081785c3278e34" hidden="1">#REF!</definedName>
    <definedName name="_RIVdd41dd45ea4d4550bc1da01b5ce827a2" localSheetId="8" hidden="1">[7]Pricing!#REF!</definedName>
    <definedName name="_RIVdd41dd45ea4d4550bc1da01b5ce827a2" hidden="1">[7]Pricing!#REF!</definedName>
    <definedName name="_RIVdd6477dd16df4b6fbe1113b7ee8998f3" localSheetId="8"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8"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8"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8" hidden="1">'[6]Segment Information'!#REF!</definedName>
    <definedName name="_RIVddb41aa3a637438b897d78bb6349b64a" hidden="1">'[6]Segment Information'!#REF!</definedName>
    <definedName name="_RIVdddf7100a5fa4c429b42ed18cb702c00" localSheetId="8" hidden="1">#REF!</definedName>
    <definedName name="_RIVdddf7100a5fa4c429b42ed18cb702c00" hidden="1">#REF!</definedName>
    <definedName name="_RIVdde6c23870ff43188fbb8e69d345a8da" localSheetId="8"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8" hidden="1">#REF!</definedName>
    <definedName name="_RIVddf1f9eaa6354bdcb6cffcb907c70ae0" localSheetId="2" hidden="1">#REF!</definedName>
    <definedName name="_RIVddf1f9eaa6354bdcb6cffcb907c70ae0" hidden="1">#REF!</definedName>
    <definedName name="_RIVde30b61a6a1247599580c2c687e3adc1" localSheetId="8"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8" hidden="1">#REF!</definedName>
    <definedName name="_RIVde5b6a59f7bd4e98a74013b17a6fa7a2" localSheetId="2" hidden="1">#REF!</definedName>
    <definedName name="_RIVde5b6a59f7bd4e98a74013b17a6fa7a2" hidden="1">#REF!</definedName>
    <definedName name="_RIVde5c3d2fefd14552956d2b5791ab6baa" localSheetId="1" hidden="1">#REF!</definedName>
    <definedName name="_RIVde5c3d2fefd14552956d2b5791ab6baa" localSheetId="8" hidden="1">#REF!</definedName>
    <definedName name="_RIVde5c3d2fefd14552956d2b5791ab6baa" localSheetId="2" hidden="1">#REF!</definedName>
    <definedName name="_RIVde5c3d2fefd14552956d2b5791ab6baa" hidden="1">#REF!</definedName>
    <definedName name="_RIVde639ddf3e3d44b1b8dcb2970a90a144" localSheetId="1" hidden="1">#REF!</definedName>
    <definedName name="_RIVde639ddf3e3d44b1b8dcb2970a90a144" localSheetId="8"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8" hidden="1">#REF!</definedName>
    <definedName name="_RIVde6c0e96334e42ca9179d90111fcca81" localSheetId="2" hidden="1">#REF!</definedName>
    <definedName name="_RIVde6c0e96334e42ca9179d90111fcca81" hidden="1">#REF!</definedName>
    <definedName name="_RIVde6c6022f1fa4b478da01db21649394c" localSheetId="8" hidden="1">'7) Asset Margin'!$25:$25</definedName>
    <definedName name="_RIVde6c6022f1fa4b478da01db21649394c" hidden="1">'6) Realized Pricing'!$22:$22</definedName>
    <definedName name="_RIVde6fbf33ca2b4b4ebf278c1e23aed183" localSheetId="1" hidden="1">#REF!</definedName>
    <definedName name="_RIVde6fbf33ca2b4b4ebf278c1e23aed183" localSheetId="8" hidden="1">#REF!</definedName>
    <definedName name="_RIVde6fbf33ca2b4b4ebf278c1e23aed183" localSheetId="2"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8" hidden="1">#REF!</definedName>
    <definedName name="_RIVde8853e442d7460eb23aa69fe705c4c2" localSheetId="2" hidden="1">#REF!</definedName>
    <definedName name="_RIVde8853e442d7460eb23aa69fe705c4c2" hidden="1">#REF!</definedName>
    <definedName name="_RIVde9005938b5a481b9fcb33e9cd12b1fd" localSheetId="8"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8"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8"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8"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8" hidden="1">'[6]Segment Information'!#REF!</definedName>
    <definedName name="_RIVdf0f9e80e6224342b0b100cb825cc607" hidden="1">'[6]Segment Information'!#REF!</definedName>
    <definedName name="_RIVdf1095d27ee64559bcf0898f14bfb700" localSheetId="8" hidden="1">'7) Asset Margin'!#REF!</definedName>
    <definedName name="_RIVdf1095d27ee64559bcf0898f14bfb700" hidden="1">'6) Realized Pricing'!#REF!</definedName>
    <definedName name="_RIVdf24c27bfb4844db92bf3f11616c3dc8" localSheetId="8" hidden="1">'[8]Key Measures'!#REF!</definedName>
    <definedName name="_RIVdf24c27bfb4844db92bf3f11616c3dc8" hidden="1">'[8]Key Measures'!#REF!</definedName>
    <definedName name="_RIVdf25cbfc09f747c5a711bb11cabfb4ba" hidden="1">'3) Statements of Cash Flows'!$19:$19</definedName>
    <definedName name="_RIVdf2756ab7550440a8dbf89f2b27786bc" hidden="1">#REF!</definedName>
    <definedName name="_RIVdf42c5789bfc41cfa1dbe3381e1b1379" localSheetId="1" hidden="1">'3) Statements of Cash Flows'!#REF!</definedName>
    <definedName name="_RIVdf42c5789bfc41cfa1dbe3381e1b1379" localSheetId="8"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8" hidden="1">#REF!</definedName>
    <definedName name="_RIVdf4dd9e3cc5e4093a304cc4c3d8ceb9c" hidden="1">#REF!</definedName>
    <definedName name="_RIVdf51c0de4e3a49c9b27d2a1273426573" hidden="1">#REF!</definedName>
    <definedName name="_RIVdf644aad7671428a87ee17f414f67088" localSheetId="8" hidden="1">'[6]Segment Information'!#REF!</definedName>
    <definedName name="_RIVdf644aad7671428a87ee17f414f67088" hidden="1">'[6]Segment Information'!#REF!</definedName>
    <definedName name="_RIVdf68b2f3c96f40f58659527d1f16ad81" localSheetId="8" hidden="1">#REF!</definedName>
    <definedName name="_RIVdf68b2f3c96f40f58659527d1f16ad81" hidden="1">#REF!</definedName>
    <definedName name="_RIVdf71673c696f41f2b3bb74ad82da6153" localSheetId="8" hidden="1">#REF!</definedName>
    <definedName name="_RIVdf71673c696f41f2b3bb74ad82da6153" hidden="1">#REF!</definedName>
    <definedName name="_RIVdf790fa1499c4ff79be7710367c52240" localSheetId="1" hidden="1">#REF!</definedName>
    <definedName name="_RIVdf790fa1499c4ff79be7710367c52240" localSheetId="8" hidden="1">#REF!</definedName>
    <definedName name="_RIVdf790fa1499c4ff79be7710367c52240" localSheetId="2" hidden="1">#REF!</definedName>
    <definedName name="_RIVdf790fa1499c4ff79be7710367c52240" hidden="1">#REF!</definedName>
    <definedName name="_RIVdfa7410648b84152928bcf4b759b5bdb" localSheetId="8" hidden="1">'[7]Realized Prices'!#REF!</definedName>
    <definedName name="_RIVdfa7410648b84152928bcf4b759b5bdb" hidden="1">'[7]Realized Prices'!#REF!</definedName>
    <definedName name="_RIVdfaa91a405f94d47bf4d69c95c2ee1fc" hidden="1">#REF!</definedName>
    <definedName name="_RIVdfdb96944bd34e73a4e5c08561a959ba" localSheetId="8"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8"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8"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8"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8"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8" hidden="1">#REF!</definedName>
    <definedName name="_RIVe0448ad677f944cc958b16216477ef2e" localSheetId="2" hidden="1">#REF!</definedName>
    <definedName name="_RIVe0448ad677f944cc958b16216477ef2e" hidden="1">#REF!</definedName>
    <definedName name="_RIVe053f4c9e72944b887d6656830c370ae" hidden="1">'3) Statements of Cash Flows'!$18:$18</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8" hidden="1">#REF!</definedName>
    <definedName name="_RIVe09030b7cacf4c35a20c18cd72f8b253" localSheetId="2" hidden="1">#REF!</definedName>
    <definedName name="_RIVe09030b7cacf4c35a20c18cd72f8b253" hidden="1">#REF!</definedName>
    <definedName name="_RIVe09e47db5cfd4f278f5ee4a3b6a84225" localSheetId="8" hidden="1">#REF!</definedName>
    <definedName name="_RIVe09e47db5cfd4f278f5ee4a3b6a84225" hidden="1">#REF!</definedName>
    <definedName name="_RIVe0cce0eb4b18485d9adb20410a31c961" localSheetId="8"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8"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8"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8"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8" hidden="1">#REF!</definedName>
    <definedName name="_RIVe13fec73017a487fb2f7b005d9763cb3" hidden="1">#REF!</definedName>
    <definedName name="_RIVe152afe596b8427984d62c5e298cfcde" localSheetId="8" hidden="1">'[7]G&amp;A'!#REF!</definedName>
    <definedName name="_RIVe152afe596b8427984d62c5e298cfcde" hidden="1">'[7]G&amp;A'!#REF!</definedName>
    <definedName name="_RIVe152ce31621a42b1ba13d180573e8fd5" localSheetId="1" hidden="1">#REF!</definedName>
    <definedName name="_RIVe152ce31621a42b1ba13d180573e8fd5" localSheetId="8"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'10) Other Non-GAAP'!#REF!</definedName>
    <definedName name="_RIVe1b19295e2d74890aa02e633f79ad93f" localSheetId="8" hidden="1">'10) Other Non-GAAP'!#REF!</definedName>
    <definedName name="_RIVe1b19295e2d74890aa02e633f79ad93f" localSheetId="2" hidden="1">'10) Other Non-GAAP'!#REF!</definedName>
    <definedName name="_RIVe1b19295e2d74890aa02e633f79ad93f" hidden="1">'10) Other Non-GAAP'!#REF!</definedName>
    <definedName name="_RIVe1bc8607aa484357ad50f986ce3c5b68" hidden="1">#REF!</definedName>
    <definedName name="_RIVe1cd308313cd49a7adf630e70a10d399" localSheetId="8" hidden="1">'[7]Oil, Gas &amp; NGL Sales'!#REF!</definedName>
    <definedName name="_RIVe1cd308313cd49a7adf630e70a10d399" hidden="1">'[7]Oil, Gas &amp; NGL Sales'!#REF!</definedName>
    <definedName name="_RIVe1d79531b08b40d68de8dd7c526da81a" localSheetId="8"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8" hidden="1">#REF!</definedName>
    <definedName name="_RIVe1e5b51c5e0c4894b416acc2fbd5e6a7" localSheetId="2" hidden="1">#REF!</definedName>
    <definedName name="_RIVe1e5b51c5e0c4894b416acc2fbd5e6a7" hidden="1">#REF!</definedName>
    <definedName name="_RIVe1e62b5a99d5467c969e5eee1e6ff9fc" localSheetId="8" hidden="1">'[7]Realized Prices'!#REF!</definedName>
    <definedName name="_RIVe1e62b5a99d5467c969e5eee1e6ff9fc" hidden="1">'[7]Realized Prices'!#REF!</definedName>
    <definedName name="_RIVe1ed487bda5248dc9115c6c4bbe6217b" localSheetId="1" hidden="1">'10) Other Non-GAAP'!#REF!</definedName>
    <definedName name="_RIVe1ed487bda5248dc9115c6c4bbe6217b" localSheetId="8" hidden="1">'10) Other Non-GAAP'!#REF!</definedName>
    <definedName name="_RIVe1ed487bda5248dc9115c6c4bbe6217b" localSheetId="2" hidden="1">'10) Other Non-GAAP'!#REF!</definedName>
    <definedName name="_RIVe1ed487bda5248dc9115c6c4bbe6217b" hidden="1">'10) Other Non-GAAP'!#REF!</definedName>
    <definedName name="_RIVe218cd64e0da4c57b199167150e5c9df" hidden="1">#REF!</definedName>
    <definedName name="_RIVe24d893f61224b01b009d391780606d2" localSheetId="8"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8"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8"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8" hidden="1">#REF!</definedName>
    <definedName name="_RIVe269481565f3453e8d353683233ef32c" hidden="1">#REF!</definedName>
    <definedName name="_RIVe271608b5996413c957c7121e1b0122b" localSheetId="8" hidden="1">'7) Asset Margin'!$18:$18</definedName>
    <definedName name="_RIVe271608b5996413c957c7121e1b0122b" hidden="1">'6) Realized Pricing'!$19:$19</definedName>
    <definedName name="_RIVe29e17cfa85d453f96ebdf1602579a4f" localSheetId="8"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8" hidden="1">'[8]Key Measures'!#REF!</definedName>
    <definedName name="_RIVe2cdf9c3633b4a98a38fac944d3749bd" hidden="1">'[8]Key Measures'!#REF!</definedName>
    <definedName name="_RIVe2d2b02c4c654cc386cffcd4412e8855" hidden="1">#REF!</definedName>
    <definedName name="_RIVe2db56ce117643f48be1462627336001" localSheetId="8" hidden="1">'[7]Net financing costs'!#REF!</definedName>
    <definedName name="_RIVe2db56ce117643f48be1462627336001" hidden="1">'[7]Net financing costs'!#REF!</definedName>
    <definedName name="_RIVe2dd878a72114c8ba326e118423c337a" localSheetId="8"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8" hidden="1">#REF!</definedName>
    <definedName name="_RIVe2eb4f82820e4c78b660408971774233" localSheetId="2" hidden="1">#REF!</definedName>
    <definedName name="_RIVe2eb4f82820e4c78b660408971774233" hidden="1">#REF!</definedName>
    <definedName name="_RIVe2ec7661974f4dc392dfd067d4139a86" localSheetId="8" hidden="1">#REF!</definedName>
    <definedName name="_RIVe2ec7661974f4dc392dfd067d4139a86" hidden="1">#REF!</definedName>
    <definedName name="_RIVe2f381f679304317acb927470c823bbe" hidden="1">'5) Capital Expenditures'!$36:$36</definedName>
    <definedName name="_RIVe3034774e49d47c380d118dbdacc93c7" hidden="1">#REF!</definedName>
    <definedName name="_RIVe30db57c93434ce8a11e5065a1088fc1" localSheetId="8" hidden="1">#REF!</definedName>
    <definedName name="_RIVe30db57c93434ce8a11e5065a1088fc1" hidden="1">#REF!</definedName>
    <definedName name="_RIVe341fc9c4d154c9083d78bac84910fa4" localSheetId="8"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8" hidden="1">#REF!</definedName>
    <definedName name="_RIVe38b35f7bc1d492c8ef98c34333c3270" hidden="1">#REF!</definedName>
    <definedName name="_RIVe38d48a34bbd45ff937f2f736c118ac6" localSheetId="1" hidden="1">#REF!</definedName>
    <definedName name="_RIVe38d48a34bbd45ff937f2f736c118ac6" localSheetId="8" hidden="1">#REF!</definedName>
    <definedName name="_RIVe38d48a34bbd45ff937f2f736c118ac6" localSheetId="2"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8" hidden="1">#REF!</definedName>
    <definedName name="_RIVe3a2153decc5435bba84459aa1ab5354" localSheetId="2" hidden="1">#REF!</definedName>
    <definedName name="_RIVe3a2153decc5435bba84459aa1ab5354" hidden="1">#REF!</definedName>
    <definedName name="_RIVe3c89778317f48c3a606798c633349ef" localSheetId="1" hidden="1">#REF!</definedName>
    <definedName name="_RIVe3c89778317f48c3a606798c633349ef" localSheetId="8" hidden="1">#REF!</definedName>
    <definedName name="_RIVe3c89778317f48c3a606798c633349ef" localSheetId="2" hidden="1">#REF!</definedName>
    <definedName name="_RIVe3c89778317f48c3a606798c633349ef" hidden="1">#REF!</definedName>
    <definedName name="_RIVe3e39a5a239a4031b94fdab8e60872e4" localSheetId="8" hidden="1">#REF!</definedName>
    <definedName name="_RIVe3e39a5a239a4031b94fdab8e60872e4" hidden="1">#REF!</definedName>
    <definedName name="_RIVe3e48ef58bf24548a21e469a8e607277" localSheetId="8" hidden="1">#REF!</definedName>
    <definedName name="_RIVe3e48ef58bf24548a21e469a8e607277" hidden="1">#REF!</definedName>
    <definedName name="_RIVe3f35dda6a6b40dfb86193da39f93ab2" localSheetId="1" hidden="1">[9]Production!#REF!</definedName>
    <definedName name="_RIVe3f35dda6a6b40dfb86193da39f93ab2" localSheetId="8"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8" hidden="1">#REF!</definedName>
    <definedName name="_RIVe3f69ef1498b4a4790626ebb0db2c4d7" hidden="1">#REF!</definedName>
    <definedName name="_RIVe40916d6e4764a99bddb44b974ee31ca" localSheetId="1" hidden="1">#REF!</definedName>
    <definedName name="_RIVe40916d6e4764a99bddb44b974ee31ca" localSheetId="8" hidden="1">#REF!</definedName>
    <definedName name="_RIVe40916d6e4764a99bddb44b974ee31ca" localSheetId="2" hidden="1">#REF!</definedName>
    <definedName name="_RIVe40916d6e4764a99bddb44b974ee31ca" hidden="1">#REF!</definedName>
    <definedName name="_RIVe43b5b41ce9642c3ba9b5951e0d06f02" localSheetId="8" hidden="1">#REF!</definedName>
    <definedName name="_RIVe43b5b41ce9642c3ba9b5951e0d06f02" hidden="1">#REF!</definedName>
    <definedName name="_RIVe43f996488844a779ea7cd2b9064fc61" localSheetId="8" hidden="1">'3) Statements of Cash Flows'!#REF!</definedName>
    <definedName name="_RIVe43f996488844a779ea7cd2b9064fc61" hidden="1">'3) Statements of Cash Flows'!#REF!</definedName>
    <definedName name="_RIVe472836232a44616a72e52341b5c0cd3" localSheetId="8" hidden="1">'[8]Key Measures'!#REF!</definedName>
    <definedName name="_RIVe472836232a44616a72e52341b5c0cd3" hidden="1">'[8]Key Measures'!#REF!</definedName>
    <definedName name="_RIVe473120dec184c8ab659a7d428d66f05" localSheetId="8" hidden="1">#REF!</definedName>
    <definedName name="_RIVe473120dec184c8ab659a7d428d66f05" hidden="1">#REF!</definedName>
    <definedName name="_RIVe4731c458ae74a5a8ca5cae756b8b484" hidden="1">'5) Capital Expenditures'!$19:$19</definedName>
    <definedName name="_RIVe482b2c5bc204e1ebd8f32ec057e79b6" localSheetId="1" hidden="1">#REF!</definedName>
    <definedName name="_RIVe482b2c5bc204e1ebd8f32ec057e79b6" localSheetId="8" hidden="1">#REF!</definedName>
    <definedName name="_RIVe482b2c5bc204e1ebd8f32ec057e79b6" localSheetId="2" hidden="1">#REF!</definedName>
    <definedName name="_RIVe482b2c5bc204e1ebd8f32ec057e79b6" hidden="1">#REF!</definedName>
    <definedName name="_RIVe486b6f0ec934ca680edc20c1d586a03" localSheetId="8" hidden="1">#REF!</definedName>
    <definedName name="_RIVe486b6f0ec934ca680edc20c1d586a03" hidden="1">#REF!</definedName>
    <definedName name="_RIVe49938d3436046dd84ce93d0f7415d08" hidden="1">#REF!</definedName>
    <definedName name="_RIVe49c6b56f63d463a8cec43486aa3f60a" localSheetId="8"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8" hidden="1">#REF!</definedName>
    <definedName name="_RIVe4d6459f75c84cba8b8a6cea0158090d" hidden="1">#REF!</definedName>
    <definedName name="_RIVe4ec3a221c4d4d74a3fb80aa2043f2cf" localSheetId="8" hidden="1">#REF!</definedName>
    <definedName name="_RIVe4ec3a221c4d4d74a3fb80aa2043f2cf" hidden="1">#REF!</definedName>
    <definedName name="_RIVe4ed7874969440e187fa9e4ed1f1cb7c" localSheetId="1" hidden="1">#REF!</definedName>
    <definedName name="_RIVe4ed7874969440e187fa9e4ed1f1cb7c" localSheetId="8" hidden="1">#REF!</definedName>
    <definedName name="_RIVe4ed7874969440e187fa9e4ed1f1cb7c" localSheetId="2" hidden="1">#REF!</definedName>
    <definedName name="_RIVe4ed7874969440e187fa9e4ed1f1cb7c" hidden="1">#REF!</definedName>
    <definedName name="_RIVe5158f1849124defbc4d94bf3461e600" localSheetId="8"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8" hidden="1">#REF!</definedName>
    <definedName name="_RIVe5572402ff784965a7decbe90900d81e" localSheetId="2" hidden="1">#REF!</definedName>
    <definedName name="_RIVe5572402ff784965a7decbe90900d81e" hidden="1">#REF!</definedName>
    <definedName name="_RIVe55f8b8f3c8d4d4ea6d319a16e5dfbdc" localSheetId="8" hidden="1">'[7]Realized Prices'!#REF!</definedName>
    <definedName name="_RIVe55f8b8f3c8d4d4ea6d319a16e5dfbdc" hidden="1">'[7]Realized Prices'!#REF!</definedName>
    <definedName name="_RIVe5644ab1c839455991afb12a9433fd38" hidden="1">#REF!</definedName>
    <definedName name="_RIVe58e8b4a3bf74ba1858c9fbe30c455f4" localSheetId="8" hidden="1">'3) Statements of Cash Flows'!#REF!</definedName>
    <definedName name="_RIVe58e8b4a3bf74ba1858c9fbe30c455f4" hidden="1">'3) Statements of Cash Flows'!#REF!</definedName>
    <definedName name="_RIVe5e1c3dc25af49209a9272e1411fe9b3" localSheetId="8" hidden="1">[7]Pricing!#REF!</definedName>
    <definedName name="_RIVe5e1c3dc25af49209a9272e1411fe9b3" hidden="1">[7]Pricing!#REF!</definedName>
    <definedName name="_RIVe5e3a9f97b7a4d59bffd5c76ac219e61" localSheetId="1" hidden="1">#REF!</definedName>
    <definedName name="_RIVe5e3a9f97b7a4d59bffd5c76ac219e61" localSheetId="8" hidden="1">#REF!</definedName>
    <definedName name="_RIVe5e3a9f97b7a4d59bffd5c76ac219e61" localSheetId="2" hidden="1">#REF!</definedName>
    <definedName name="_RIVe5e3a9f97b7a4d59bffd5c76ac219e61" hidden="1">#REF!</definedName>
    <definedName name="_RIVe5fcc539f4684635a9faab977fbe3de2" localSheetId="8" hidden="1">#REF!</definedName>
    <definedName name="_RIVe5fcc539f4684635a9faab977fbe3de2" hidden="1">#REF!</definedName>
    <definedName name="_RIVe60d635c71754f5dbdb4bca39ac78888" localSheetId="8"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8" hidden="1">#REF!</definedName>
    <definedName name="_RIVe6112b14fd184ba88e40b45146902997" localSheetId="2" hidden="1">#REF!</definedName>
    <definedName name="_RIVe6112b14fd184ba88e40b45146902997" hidden="1">#REF!</definedName>
    <definedName name="_RIVe61b6fe3a62f4ecf80a35f24b1aef963" localSheetId="8" hidden="1">'[6]Segment Information'!#REF!</definedName>
    <definedName name="_RIVe61b6fe3a62f4ecf80a35f24b1aef963" hidden="1">'[6]Segment Information'!#REF!</definedName>
    <definedName name="_RIVe6227ffa1bce4491a7c6886c6cd801ef" hidden="1">'4) Production'!$12:$12</definedName>
    <definedName name="_RIVe6437205cd3146b58fcefa4063d10d64" hidden="1">#REF!</definedName>
    <definedName name="_RIVe6471a13983a4bdcae6bc9aac03631eb" localSheetId="8" hidden="1">'3) Statements of Cash Flows'!#REF!</definedName>
    <definedName name="_RIVe6471a13983a4bdcae6bc9aac03631eb" hidden="1">'3) Statements of Cash Flows'!#REF!</definedName>
    <definedName name="_RIVe68ec44057734f5fb03cacde1abf9445" localSheetId="8" hidden="1">#REF!</definedName>
    <definedName name="_RIVe68ec44057734f5fb03cacde1abf9445" hidden="1">#REF!</definedName>
    <definedName name="_RIVe6bf6e7edeb24540ad1df56f1704e3b7" localSheetId="8"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8"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8"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8" hidden="1">#REF!</definedName>
    <definedName name="_RIVe6d9412a800347faa9738a7058313613" localSheetId="2" hidden="1">#REF!</definedName>
    <definedName name="_RIVe6d9412a800347faa9738a7058313613" hidden="1">#REF!</definedName>
    <definedName name="_RIVe6d96a2b6d754417ae55247dfb854215" localSheetId="8" hidden="1">#REF!</definedName>
    <definedName name="_RIVe6d96a2b6d754417ae55247dfb854215" hidden="1">#REF!</definedName>
    <definedName name="_RIVe70d37c187f64f61895aee1dccd0a76f" localSheetId="1" hidden="1">#REF!</definedName>
    <definedName name="_RIVe70d37c187f64f61895aee1dccd0a76f" localSheetId="8" hidden="1">#REF!</definedName>
    <definedName name="_RIVe70d37c187f64f61895aee1dccd0a76f" localSheetId="2" hidden="1">#REF!</definedName>
    <definedName name="_RIVe70d37c187f64f61895aee1dccd0a76f" hidden="1">#REF!</definedName>
    <definedName name="_RIVe70daf7ae30440cfbf3ec5b73da08c8a" localSheetId="8"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8"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8"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'10) Other Non-GAAP'!#REF!</definedName>
    <definedName name="_RIVe758d4fbce944aa1a588166d84f3c723" localSheetId="8" hidden="1">'10) Other Non-GAAP'!#REF!</definedName>
    <definedName name="_RIVe758d4fbce944aa1a588166d84f3c723" localSheetId="2" hidden="1">'10) Other Non-GAAP'!#REF!</definedName>
    <definedName name="_RIVe758d4fbce944aa1a588166d84f3c723" hidden="1">'10) Other Non-GAAP'!#REF!</definedName>
    <definedName name="_RIVe75da5621c9240f48e2038ab6243a83e" localSheetId="1" hidden="1">#REF!</definedName>
    <definedName name="_RIVe75da5621c9240f48e2038ab6243a83e" localSheetId="8" hidden="1">#REF!</definedName>
    <definedName name="_RIVe75da5621c9240f48e2038ab6243a83e" localSheetId="2" hidden="1">#REF!</definedName>
    <definedName name="_RIVe75da5621c9240f48e2038ab6243a83e" hidden="1">#REF!</definedName>
    <definedName name="_RIVe78901ad877b4fcd9e7d500f66c48f6d" localSheetId="8" hidden="1">#REF!</definedName>
    <definedName name="_RIVe78901ad877b4fcd9e7d500f66c48f6d" hidden="1">#REF!</definedName>
    <definedName name="_RIVe7aaab88d3e84285a7f69ea6bc0c2252" localSheetId="8" hidden="1">#REF!</definedName>
    <definedName name="_RIVe7aaab88d3e84285a7f69ea6bc0c2252" hidden="1">#REF!</definedName>
    <definedName name="_RIVe7d1f46a13e8453596dd8fe8b9be52dc" localSheetId="8" hidden="1">#REF!</definedName>
    <definedName name="_RIVe7d1f46a13e8453596dd8fe8b9be52dc" hidden="1">#REF!</definedName>
    <definedName name="_RIVe7e4c67b80bd4480b5dd7076044a2cb6" localSheetId="8"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8"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8"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8"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8"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8"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8"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8" hidden="1">#REF!</definedName>
    <definedName name="_RIVe8db0722791643a4a681d55d127162dd" localSheetId="2" hidden="1">#REF!</definedName>
    <definedName name="_RIVe8db0722791643a4a681d55d127162dd" hidden="1">#REF!</definedName>
    <definedName name="_RIVe8f36318d2c2427aaa9563f3f361c483" hidden="1">'3) Statements of Cash Flows'!$10:$10</definedName>
    <definedName name="_RIVe8f7a161b6bc4b8ea6992ffd0569e783" hidden="1">'5) Capital Expenditures'!$20:$20</definedName>
    <definedName name="_RIVe909ff5379f94172ac2c505755acdf3b" localSheetId="1" hidden="1">#REF!</definedName>
    <definedName name="_RIVe909ff5379f94172ac2c505755acdf3b" localSheetId="8"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8"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8" hidden="1">#REF!</definedName>
    <definedName name="_RIVe9759b602cb8457180afb80e0f16c67e" localSheetId="2" hidden="1">#REF!</definedName>
    <definedName name="_RIVe9759b602cb8457180afb80e0f16c67e" hidden="1">#REF!</definedName>
    <definedName name="_RIVe98667a047614602b1d827d37ccd8631" localSheetId="1" hidden="1">'10) Other Non-GAAP'!#REF!</definedName>
    <definedName name="_RIVe98667a047614602b1d827d37ccd8631" localSheetId="8" hidden="1">'10) Other Non-GAAP'!#REF!</definedName>
    <definedName name="_RIVe98667a047614602b1d827d37ccd8631" localSheetId="2" hidden="1">'10) Other Non-GAAP'!#REF!</definedName>
    <definedName name="_RIVe98667a047614602b1d827d37ccd8631" hidden="1">'10)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8" hidden="1">#REF!</definedName>
    <definedName name="_RIVe9a79572be224f179498e1013c6688d9" localSheetId="2" hidden="1">'Supp. Info. for Earnings'!#REF!</definedName>
    <definedName name="_RIVe9a79572be224f179498e1013c6688d9" hidden="1">#REF!</definedName>
    <definedName name="_RIVe9c115a5b4174d4cabea071742fe7b7f" localSheetId="8" hidden="1">#REF!</definedName>
    <definedName name="_RIVe9c115a5b4174d4cabea071742fe7b7f" hidden="1">#REF!</definedName>
    <definedName name="_RIVe9c3991d0c4a472099b3407b0de18db8" localSheetId="8" hidden="1">#REF!</definedName>
    <definedName name="_RIVe9c3991d0c4a472099b3407b0de18db8" hidden="1">#REF!</definedName>
    <definedName name="_RIVe9c8ddcac1fd48e19032dfb0d1d07632" localSheetId="8" hidden="1">#REF!</definedName>
    <definedName name="_RIVe9c8ddcac1fd48e19032dfb0d1d07632" hidden="1">#REF!</definedName>
    <definedName name="_RIVe9d2c5b9dc944fdd9eed40310bc53dac" localSheetId="8" hidden="1">'[6]Segment Information'!#REF!</definedName>
    <definedName name="_RIVe9d2c5b9dc944fdd9eed40310bc53dac" hidden="1">'[6]Segment Information'!#REF!</definedName>
    <definedName name="_RIVe9ef552f91ce49dea1ef1eea63860d20" localSheetId="8" hidden="1">#REF!</definedName>
    <definedName name="_RIVe9ef552f91ce49dea1ef1eea63860d20" hidden="1">#REF!</definedName>
    <definedName name="_RIVe9fa1313a98f42578f18f462c00f9e57" localSheetId="8" hidden="1">#REF!</definedName>
    <definedName name="_RIVe9fa1313a98f42578f18f462c00f9e57" hidden="1">#REF!</definedName>
    <definedName name="_RIVea14a5a905964f69ad618879f08c6e20" localSheetId="8" hidden="1">#REF!</definedName>
    <definedName name="_RIVea14a5a905964f69ad618879f08c6e20" hidden="1">#REF!</definedName>
    <definedName name="_RIVea1d2b432d304ca6a00e5a681a7eb6fc" localSheetId="1" hidden="1">#REF!</definedName>
    <definedName name="_RIVea1d2b432d304ca6a00e5a681a7eb6fc" localSheetId="8" hidden="1">#REF!</definedName>
    <definedName name="_RIVea1d2b432d304ca6a00e5a681a7eb6fc" localSheetId="2" hidden="1">#REF!</definedName>
    <definedName name="_RIVea1d2b432d304ca6a00e5a681a7eb6fc" hidden="1">#REF!</definedName>
    <definedName name="_RIVea241160239341a4b812a057cb82a8cc" localSheetId="1" hidden="1">#REF!</definedName>
    <definedName name="_RIVea241160239341a4b812a057cb82a8cc" localSheetId="8" hidden="1">#REF!</definedName>
    <definedName name="_RIVea241160239341a4b812a057cb82a8cc" localSheetId="2" hidden="1">#REF!</definedName>
    <definedName name="_RIVea241160239341a4b812a057cb82a8cc" hidden="1">#REF!</definedName>
    <definedName name="_RIVea2e20c7915e46f4be046fa3baab53e1" localSheetId="8" hidden="1">'[7]M&amp;M'!#REF!</definedName>
    <definedName name="_RIVea2e20c7915e46f4be046fa3baab53e1" hidden="1">'[7]M&amp;M'!#REF!</definedName>
    <definedName name="_RIVea490dff56b54437855af95966f0f73c" localSheetId="8" hidden="1">'5) Capital Expenditures'!#REF!</definedName>
    <definedName name="_RIVea490dff56b54437855af95966f0f73c" hidden="1">'5) Capital Expenditures'!#REF!</definedName>
    <definedName name="_RIVea4b0ba306b44798a6b926bd9d43b2e3" hidden="1">'5) Capital Expenditures'!$28:$28</definedName>
    <definedName name="_RIVea4b36a11faa4e2da79791a3996a0da4" localSheetId="8" hidden="1">[7]Pricing!#REF!</definedName>
    <definedName name="_RIVea4b36a11faa4e2da79791a3996a0da4" hidden="1">[7]Pricing!#REF!</definedName>
    <definedName name="_RIVea5b1837cc4c4afc9df3d3199c896367" localSheetId="1" hidden="1">#REF!</definedName>
    <definedName name="_RIVea5b1837cc4c4afc9df3d3199c896367" localSheetId="8" hidden="1">#REF!</definedName>
    <definedName name="_RIVea5b1837cc4c4afc9df3d3199c896367" localSheetId="2" hidden="1">#REF!</definedName>
    <definedName name="_RIVea5b1837cc4c4afc9df3d3199c896367" hidden="1">#REF!</definedName>
    <definedName name="_RIVea718fa5bfc54ed3bb64acb4bf0873d2" hidden="1">'10) Other Non-GAAP'!#REF!</definedName>
    <definedName name="_RIVea8d2e4d64dd4f18a1e3499681a5c585" localSheetId="8"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8" hidden="1">#REF!</definedName>
    <definedName name="_RIVeace33b54be0427c8c8fe8d40b5a0169" hidden="1">#REF!</definedName>
    <definedName name="_RIVeada56d15b9941c8b369a4595adbf892" localSheetId="1" hidden="1">'1) Statements of Earnings'!#REF!</definedName>
    <definedName name="_RIVeada56d15b9941c8b369a4595adbf892" localSheetId="8"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8"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8" hidden="1">#REF!</definedName>
    <definedName name="_RIVeb10db2bda84480686b886c74e03f424" hidden="1">#REF!</definedName>
    <definedName name="_RIVeb2b6da6719e43a1bbb86d47c9b29787" hidden="1">#REF!</definedName>
    <definedName name="_RIVeb2f683c02784808b21c39d0868f601c" localSheetId="8" hidden="1">#REF!</definedName>
    <definedName name="_RIVeb2f683c02784808b21c39d0868f601c" hidden="1">#REF!</definedName>
    <definedName name="_RIVeb3724a5a71946698b20bced0095488b" localSheetId="1" hidden="1">'1) Statements of Earnings'!#REF!</definedName>
    <definedName name="_RIVeb3724a5a71946698b20bced0095488b" localSheetId="8"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8" hidden="1">#REF!</definedName>
    <definedName name="_RIVeb56f62ab2a0451ea5cb22b0526e7413" localSheetId="2" hidden="1">#REF!</definedName>
    <definedName name="_RIVeb56f62ab2a0451ea5cb22b0526e7413" hidden="1">#REF!</definedName>
    <definedName name="_RIVeb679e7dcc174a88b57934856e387366" localSheetId="8"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8"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8" hidden="1">#REF!</definedName>
    <definedName name="_RIVebe3b0657b864742aea53480019d6e97" localSheetId="2" hidden="1">#REF!</definedName>
    <definedName name="_RIVebe3b0657b864742aea53480019d6e97" hidden="1">#REF!</definedName>
    <definedName name="_RIVebf0c0b186a24c27b6c12629da4f29b9" localSheetId="8" hidden="1">'[7]Net financing costs'!#REF!</definedName>
    <definedName name="_RIVebf0c0b186a24c27b6c12629da4f29b9" hidden="1">'[7]Net financing costs'!#REF!</definedName>
    <definedName name="_RIVec0053c2c1c2477291588d7008ceecfb" hidden="1">#REF!</definedName>
    <definedName name="_RIVec094b9b6b724734ae744b7c357a690e" localSheetId="8" hidden="1">#REF!</definedName>
    <definedName name="_RIVec094b9b6b724734ae744b7c357a690e" hidden="1">#REF!</definedName>
    <definedName name="_RIVec52fde0533548d185b1ef65f3b00529" localSheetId="1" hidden="1">#REF!</definedName>
    <definedName name="_RIVec52fde0533548d185b1ef65f3b00529" localSheetId="8"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8"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Earnings'!$30:$30</definedName>
    <definedName name="_RIVec8a203036f54da796d5cbea00d258bf" localSheetId="8" hidden="1">#REF!</definedName>
    <definedName name="_RIVec8a203036f54da796d5cbea00d258bf" localSheetId="2" hidden="1">'Supp. Info. for Earnings'!#REF!</definedName>
    <definedName name="_RIVec8a203036f54da796d5cbea00d258bf" hidden="1">#REF!</definedName>
    <definedName name="_RIVec92562eb4854a50bb2f668409d9901e" localSheetId="8" hidden="1">#REF!</definedName>
    <definedName name="_RIVec92562eb4854a50bb2f668409d9901e" hidden="1">#REF!</definedName>
    <definedName name="_RIVec96b82fc4504fc4a3f58b1357a78a3a" localSheetId="8"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8"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8" hidden="1">'[3]Cash Flows'!#REF!</definedName>
    <definedName name="_RIVecd0df1e824e499d84e2e80b5f9b4c00" localSheetId="2" hidden="1">#REF!</definedName>
    <definedName name="_RIVecd0df1e824e499d84e2e80b5f9b4c00" hidden="1">'[3]Cash Flows'!#REF!</definedName>
    <definedName name="_RIVecdf915edff942aca6da75210f0c1db4" localSheetId="8"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8" hidden="1">'7) Asset Margin'!$12:$12</definedName>
    <definedName name="_RIVed2d326a2f8b47b088c030794e0a18d4" hidden="1">'6) Realized Pricing'!$5:$5</definedName>
    <definedName name="_RIVed6ac6500e9548e2a3959e9a3aa92a08" hidden="1">#REF!</definedName>
    <definedName name="_RIVed7cb54e116a46ff859e4b6c2f7284d6" localSheetId="8"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8" hidden="1">#REF!</definedName>
    <definedName name="_RIVeda2cde6f1b54868b0983d96bfd1ab69" localSheetId="2" hidden="1">#REF!</definedName>
    <definedName name="_RIVeda2cde6f1b54868b0983d96bfd1ab69" hidden="1">#REF!</definedName>
    <definedName name="_RIVedb2f2070a5949f99858fba32cce542c" localSheetId="8" hidden="1">#REF!</definedName>
    <definedName name="_RIVedb2f2070a5949f99858fba32cce542c" hidden="1">#REF!</definedName>
    <definedName name="_RIVedb35112582e417b83c1a21d299cd86a" localSheetId="1" hidden="1">'5) Capital Expenditures'!#REF!</definedName>
    <definedName name="_RIVedb35112582e417b83c1a21d299cd86a" localSheetId="8"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8"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8"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8" hidden="1">#REF!</definedName>
    <definedName name="_RIVedc7129745904eed8938e3db5a3a1e0c" hidden="1">#REF!</definedName>
    <definedName name="_RIVede755653b0641a9b7e6f9a5ec6ebe62" localSheetId="8" hidden="1">#REF!</definedName>
    <definedName name="_RIVede755653b0641a9b7e6f9a5ec6ebe62" hidden="1">#REF!</definedName>
    <definedName name="_RIVee01cc5d789343a3b123dbedf5f7f412" localSheetId="1" hidden="1">'1) Statements of Earnings'!#REF!</definedName>
    <definedName name="_RIVee01cc5d789343a3b123dbedf5f7f412" localSheetId="8"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8"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8"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8"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8"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8" hidden="1">#REF!</definedName>
    <definedName name="_RIVee4b840a6a5b4e519ee8be3284facf04" hidden="1">#REF!</definedName>
    <definedName name="_RIVee9acf65f0de4b8fb0bda7e592d792fd" localSheetId="1" hidden="1">#REF!</definedName>
    <definedName name="_RIVee9acf65f0de4b8fb0bda7e592d792fd" localSheetId="8"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8"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'10) Other Non-GAAP'!#REF!</definedName>
    <definedName name="_RIVeea50bf7d53e46bab587b08cb84b92b1" localSheetId="8" hidden="1">'10) Other Non-GAAP'!#REF!</definedName>
    <definedName name="_RIVeea50bf7d53e46bab587b08cb84b92b1" localSheetId="2" hidden="1">'10) Other Non-GAAP'!#REF!</definedName>
    <definedName name="_RIVeea50bf7d53e46bab587b08cb84b92b1" hidden="1">'10) Other Non-GAAP'!#REF!</definedName>
    <definedName name="_RIVeeaf17d7afcb44bba4d6df10539adbd3" localSheetId="1" hidden="1">#REF!</definedName>
    <definedName name="_RIVeeaf17d7afcb44bba4d6df10539adbd3" localSheetId="8" hidden="1">#REF!</definedName>
    <definedName name="_RIVeeaf17d7afcb44bba4d6df10539adbd3" localSheetId="2" hidden="1">#REF!</definedName>
    <definedName name="_RIVeeaf17d7afcb44bba4d6df10539adbd3" hidden="1">#REF!</definedName>
    <definedName name="_RIVeeddd72e381344bf9ff8b222b3b88629" localSheetId="1" hidden="1">'10) Other Non-GAAP'!#REF!</definedName>
    <definedName name="_RIVeeddd72e381344bf9ff8b222b3b88629" localSheetId="8" hidden="1">'10) Other Non-GAAP'!#REF!</definedName>
    <definedName name="_RIVeeddd72e381344bf9ff8b222b3b88629" localSheetId="2" hidden="1">'10) Other Non-GAAP'!#REF!</definedName>
    <definedName name="_RIVeeddd72e381344bf9ff8b222b3b88629" hidden="1">'10) Other Non-GAAP'!#REF!</definedName>
    <definedName name="_RIVeee52242c5c841808af840067addbb49" hidden="1">#REF!</definedName>
    <definedName name="_RIVef38958a4f434aaa808769247256d812" localSheetId="1" hidden="1">#REF!</definedName>
    <definedName name="_RIVef38958a4f434aaa808769247256d812" localSheetId="8" hidden="1">#REF!</definedName>
    <definedName name="_RIVef38958a4f434aaa808769247256d812" localSheetId="2" hidden="1">#REF!</definedName>
    <definedName name="_RIVef38958a4f434aaa808769247256d812" hidden="1">#REF!</definedName>
    <definedName name="_RIVef4e692e74c34f9ab4ad87cc583ca3c8" localSheetId="8" hidden="1">'[7]Production and property taxes'!#REF!</definedName>
    <definedName name="_RIVef4e692e74c34f9ab4ad87cc583ca3c8" hidden="1">'[7]Production and property taxes'!#REF!</definedName>
    <definedName name="_RIVef5690ab49054190a6a914820e9f7363" localSheetId="8" hidden="1">'[7]Realized Prices'!#REF!</definedName>
    <definedName name="_RIVef5690ab49054190a6a914820e9f7363" hidden="1">'[7]Realized Prices'!#REF!</definedName>
    <definedName name="_RIVef67bd7ab6a24ef79f56cc27676556e7" localSheetId="8" hidden="1">'[7]Realized Prices'!#REF!</definedName>
    <definedName name="_RIVef67bd7ab6a24ef79f56cc27676556e7" hidden="1">'[7]Realized Prices'!#REF!</definedName>
    <definedName name="_RIVef6cc74fecc04ed2ada7ec2a46e052d5" localSheetId="8" hidden="1">#REF!</definedName>
    <definedName name="_RIVef6cc74fecc04ed2ada7ec2a46e052d5" hidden="1">#REF!</definedName>
    <definedName name="_RIVef80a6874a6d4d6aa67d5d780b3a0729" localSheetId="8" hidden="1">#REF!</definedName>
    <definedName name="_RIVef80a6874a6d4d6aa67d5d780b3a0729" hidden="1">#REF!</definedName>
    <definedName name="_RIVef8e6bcfbabc4357ab295633abadcfd5" localSheetId="8"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8" hidden="1">#REF!</definedName>
    <definedName name="_RIVefab1b1d041e4121b436020f4f01bc32" localSheetId="2"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8"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8"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8" hidden="1">#REF!</definedName>
    <definedName name="_RIVf088c941bbe244bb8942942cdfb12b13" localSheetId="2" hidden="1">#REF!</definedName>
    <definedName name="_RIVf088c941bbe244bb8942942cdfb12b13" hidden="1">#REF!</definedName>
    <definedName name="_RIVf0a87f4da7ea46d6a4accdd6d4575ef2" localSheetId="8" hidden="1">#REF!</definedName>
    <definedName name="_RIVf0a87f4da7ea46d6a4accdd6d4575ef2" hidden="1">#REF!</definedName>
    <definedName name="_RIVf0b1c336431245cd8aec2c3e98ffba6c" localSheetId="8" hidden="1">#REF!</definedName>
    <definedName name="_RIVf0b1c336431245cd8aec2c3e98ffba6c" hidden="1">#REF!</definedName>
    <definedName name="_RIVf0d8875b415943d49465f83d102dc423" localSheetId="8" hidden="1">#REF!</definedName>
    <definedName name="_RIVf0d8875b415943d49465f83d102dc423" hidden="1">#REF!</definedName>
    <definedName name="_RIVf0daaccd5d534b9a8ecf2ebdd87e2e52" localSheetId="1" hidden="1">#REF!</definedName>
    <definedName name="_RIVf0daaccd5d534b9a8ecf2ebdd87e2e52" localSheetId="8" hidden="1">#REF!</definedName>
    <definedName name="_RIVf0daaccd5d534b9a8ecf2ebdd87e2e52" localSheetId="2" hidden="1">#REF!</definedName>
    <definedName name="_RIVf0daaccd5d534b9a8ecf2ebdd87e2e52" hidden="1">#REF!</definedName>
    <definedName name="_RIVf0de1efdeaf44a2dabb34f83b55d321e" localSheetId="8" hidden="1">[7]Pricing!#REF!</definedName>
    <definedName name="_RIVf0de1efdeaf44a2dabb34f83b55d321e" hidden="1">[7]Pricing!#REF!</definedName>
    <definedName name="_RIVf0f3d3545f29442baf2e9914a1ddda47" localSheetId="8" hidden="1">#REF!</definedName>
    <definedName name="_RIVf0f3d3545f29442baf2e9914a1ddda47" hidden="1">#REF!</definedName>
    <definedName name="_RIVf10759f995a84645a4f0ae6355f20cf1" localSheetId="8" hidden="1">'[6]Segment Information'!#REF!</definedName>
    <definedName name="_RIVf10759f995a84645a4f0ae6355f20cf1" hidden="1">'[6]Segment Information'!#REF!</definedName>
    <definedName name="_RIVf112045c76474ce1ba421b4169b1837a" localSheetId="8" hidden="1">#REF!</definedName>
    <definedName name="_RIVf112045c76474ce1ba421b4169b1837a" hidden="1">#REF!</definedName>
    <definedName name="_RIVf114ba9278634848bb0625981a31a07d" localSheetId="1" hidden="1">#REF!</definedName>
    <definedName name="_RIVf114ba9278634848bb0625981a31a07d" localSheetId="8"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8"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8" hidden="1">#REF!</definedName>
    <definedName name="_RIVf13023d090b34d03954665442d4a49b6" localSheetId="2" hidden="1">#REF!</definedName>
    <definedName name="_RIVf13023d090b34d03954665442d4a49b6" hidden="1">#REF!</definedName>
    <definedName name="_RIVf142c0da84704169b04cb6c9f33fbb5a" localSheetId="8"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8"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8"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8"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8"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8"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8"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#REF!</definedName>
    <definedName name="_RIVf213994fcabf4cc483eab88b6f8be077" localSheetId="8" hidden="1">#REF!</definedName>
    <definedName name="_RIVf213994fcabf4cc483eab88b6f8be077" localSheetId="2"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8" hidden="1">#REF!</definedName>
    <definedName name="_RIVf247528dc98942068790c58f27fc8df0" hidden="1">#REF!</definedName>
    <definedName name="_RIVf248d640f4714ac3a55c5cc1374534d2" localSheetId="1" hidden="1">#REF!</definedName>
    <definedName name="_RIVf248d640f4714ac3a55c5cc1374534d2" localSheetId="8" hidden="1">#REF!</definedName>
    <definedName name="_RIVf248d640f4714ac3a55c5cc1374534d2" localSheetId="2" hidden="1">#REF!</definedName>
    <definedName name="_RIVf248d640f4714ac3a55c5cc1374534d2" hidden="1">#REF!</definedName>
    <definedName name="_RIVf24cbb9e52e8490999321277e6c293f3" localSheetId="8" hidden="1">#REF!</definedName>
    <definedName name="_RIVf24cbb9e52e8490999321277e6c293f3" hidden="1">#REF!</definedName>
    <definedName name="_RIVf255b59b3ebd4c5b83e73cd01ba3f194" localSheetId="1" hidden="1">'[11]Segment Information'!#REF!</definedName>
    <definedName name="_RIVf255b59b3ebd4c5b83e73cd01ba3f194" localSheetId="8"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8" hidden="1">#REF!</definedName>
    <definedName name="_RIVf268f3b16fcb4a1b8fed8d0b0f98bbde" localSheetId="2" hidden="1">#REF!</definedName>
    <definedName name="_RIVf268f3b16fcb4a1b8fed8d0b0f98bbde" hidden="1">#REF!</definedName>
    <definedName name="_RIVf26fcd82f6ad4e30a36604be8d2ff51e" localSheetId="8"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8"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8"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8"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8"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8"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8" hidden="1">#REF!</definedName>
    <definedName name="_RIVf321326fda3f4a5bbbb7c7896e91fed3" localSheetId="2" hidden="1">'Supp. Info. for Earnings'!#REF!</definedName>
    <definedName name="_RIVf321326fda3f4a5bbbb7c7896e91fed3" hidden="1">#REF!</definedName>
    <definedName name="_RIVf32918c9b7cf4f0181fa972f2a5b3d79" localSheetId="8" hidden="1">#REF!</definedName>
    <definedName name="_RIVf32918c9b7cf4f0181fa972f2a5b3d79" hidden="1">#REF!</definedName>
    <definedName name="_RIVf33e04b075e74eccacff2bdb7f8c7b84" localSheetId="8"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8" hidden="1">#REF!</definedName>
    <definedName name="_RIVf3874c2102e8482ab509326e19415388" hidden="1">#REF!</definedName>
    <definedName name="_RIVf3917f2de3774305a6b06231ec02048d" localSheetId="8"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8" hidden="1">#REF!</definedName>
    <definedName name="_RIVf3aed5c5996146dfb5e3ad65a574c77c" localSheetId="2" hidden="1">#REF!</definedName>
    <definedName name="_RIVf3aed5c5996146dfb5e3ad65a574c77c" hidden="1">#REF!</definedName>
    <definedName name="_RIVf3c05b56326c45058e7b98534a7e730e" hidden="1">'10) Other Non-GAAP'!#REF!</definedName>
    <definedName name="_RIVf3df3dc4028e434490c8784df3999ca2" hidden="1">#REF!</definedName>
    <definedName name="_RIVf3fef324568440b1ba508838ca77946c" localSheetId="8" hidden="1">'[6]Segment Information'!#REF!</definedName>
    <definedName name="_RIVf3fef324568440b1ba508838ca77946c" hidden="1">'[6]Segment Information'!#REF!</definedName>
    <definedName name="_RIVf3ff00d4409c4c03bbd869d45871d27b" hidden="1">#REF!</definedName>
    <definedName name="_RIVf42b78d6c0724582811ecc77201f9fd9" localSheetId="8" hidden="1">[7]Pricing!#REF!</definedName>
    <definedName name="_RIVf42b78d6c0724582811ecc77201f9fd9" hidden="1">[7]Pricing!#REF!</definedName>
    <definedName name="_RIVf44d6acad6124bfd8f4220d40758d555" hidden="1">#REF!</definedName>
    <definedName name="_RIVf45babd1c8bf4d8a9ee8ab1c8287a571" localSheetId="8" hidden="1">'[7]Income taxes'!#REF!</definedName>
    <definedName name="_RIVf45babd1c8bf4d8a9ee8ab1c8287a571" hidden="1">'[7]Income taxes'!#REF!</definedName>
    <definedName name="_RIVf486673195944081920f1a85c6e187f7" localSheetId="8" hidden="1">'7) Asset Margin'!#REF!</definedName>
    <definedName name="_RIVf486673195944081920f1a85c6e187f7" hidden="1">'6) Realized Pricing'!#REF!</definedName>
    <definedName name="_RIVf4969cee8bd641729d633189123c3027" localSheetId="1" hidden="1">'[11]Segment Information'!#REF!</definedName>
    <definedName name="_RIVf4969cee8bd641729d633189123c3027" localSheetId="8"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8"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8"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8" hidden="1">'7) Asset Margin'!#REF!</definedName>
    <definedName name="_RIVf4f61b1d11194797bd2f10847834db43" hidden="1">'6) Realized Pricing'!$7:$7</definedName>
    <definedName name="_RIVf4fa621bf7be42b789eeb022a6150697" localSheetId="8" hidden="1">'[6]Segment Information'!#REF!</definedName>
    <definedName name="_RIVf4fa621bf7be42b789eeb022a6150697" hidden="1">'[6]Segment Information'!#REF!</definedName>
    <definedName name="_RIVf4facb18a8054292afdc1264703a5ffe" localSheetId="8" hidden="1">#REF!</definedName>
    <definedName name="_RIVf4facb18a8054292afdc1264703a5ffe" hidden="1">#REF!</definedName>
    <definedName name="_RIVf50b47e7ea4b438aa9ac5d62810489fa" localSheetId="8"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8"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8"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8"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8" hidden="1">#REF!</definedName>
    <definedName name="_RIVf5ad38d08ee2492aa2c5c9224be9e874" hidden="1">#REF!</definedName>
    <definedName name="_RIVf5e69655df904b0388a2cb14db490cb5" hidden="1">#REF!</definedName>
    <definedName name="_RIVf5ec206826d149d89a65508b8f4f2d92" localSheetId="8" hidden="1">#REF!</definedName>
    <definedName name="_RIVf5ec206826d149d89a65508b8f4f2d92" hidden="1">#REF!</definedName>
    <definedName name="_RIVf5f3c339c974450f948292db73515e0b" localSheetId="8" hidden="1">'[7]Net financing costs'!#REF!</definedName>
    <definedName name="_RIVf5f3c339c974450f948292db73515e0b" hidden="1">'[7]Net financing costs'!#REF!</definedName>
    <definedName name="_RIVf60ca97b383540a29e006cc28afa607b" localSheetId="8" hidden="1">'[6]Segment Information'!#REF!</definedName>
    <definedName name="_RIVf60ca97b383540a29e006cc28afa607b" hidden="1">'[6]Segment Information'!#REF!</definedName>
    <definedName name="_RIVf6327f03776c4e6698f437392b44f977" localSheetId="8"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8"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8" hidden="1">'[6]Segment Information'!#REF!</definedName>
    <definedName name="_RIVf654f05ed6c441ecb15de88430301581" hidden="1">'[6]Segment Information'!#REF!</definedName>
    <definedName name="_RIVf65d3801fafd4be58157e890abe439e6" localSheetId="8"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8" hidden="1">'[5]Share Based Comp. Disclosure'!#REF!</definedName>
    <definedName name="_RIVf66e8744c4d4424681387e934bdda243" hidden="1">'[5]Share Based Comp. Disclosure'!#REF!</definedName>
    <definedName name="_RIVf67b8e7a9d6a45f8950cd8d9db672de6" localSheetId="8" hidden="1">#REF!</definedName>
    <definedName name="_RIVf67b8e7a9d6a45f8950cd8d9db672de6" hidden="1">#REF!</definedName>
    <definedName name="_RIVf686653a82de4598ba59c23a33c2fa0d" localSheetId="8"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8"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8"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8"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8"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8" hidden="1">'[5]Unvested Comp Awards'!#REF!</definedName>
    <definedName name="_RIVf736d99259534bf48d1cba376cef64e3" hidden="1">'[5]Unvested Comp Awards'!#REF!</definedName>
    <definedName name="_RIVf7399dcfcd9949349595737618ca0e78" localSheetId="8"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8"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8"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8"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8"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8" hidden="1">#REF!</definedName>
    <definedName name="_RIVf77916e22f464a2fa91e9ce197874f0d" localSheetId="2" hidden="1">#REF!</definedName>
    <definedName name="_RIVf77916e22f464a2fa91e9ce197874f0d" hidden="1">#REF!</definedName>
    <definedName name="_RIVf781e8a82dd148659650437a9d134d44" localSheetId="8"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8" hidden="1">#REF!</definedName>
    <definedName name="_RIVf78e61175c864a10a32c87a0ec3ce122" localSheetId="2" hidden="1">#REF!</definedName>
    <definedName name="_RIVf78e61175c864a10a32c87a0ec3ce122" hidden="1">#REF!</definedName>
    <definedName name="_RIVf79631d160084a5fb14ff03ceebcc7e0" localSheetId="8"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8" hidden="1">#REF!</definedName>
    <definedName name="_RIVf7a1133a9a0a4eb89be3ccfa379f3045" hidden="1">#REF!</definedName>
    <definedName name="_RIVf7b3a64e2c0e4f2f8d135d9c66b80656" localSheetId="8" hidden="1">#REF!</definedName>
    <definedName name="_RIVf7b3a64e2c0e4f2f8d135d9c66b80656" hidden="1">#REF!</definedName>
    <definedName name="_RIVf7ca40b55730435cab1ed8ca577706f9" localSheetId="1" hidden="1">#REF!</definedName>
    <definedName name="_RIVf7ca40b55730435cab1ed8ca577706f9" localSheetId="8"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8"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8"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8" hidden="1">#REF!</definedName>
    <definedName name="_RIVf8cda7b8bcb04b0096090be79a974cb0" localSheetId="2" hidden="1">#REF!</definedName>
    <definedName name="_RIVf8cda7b8bcb04b0096090be79a974cb0" hidden="1">#REF!</definedName>
    <definedName name="_RIVf90ad3af7fda4f28bb5f4ff47fa182ca" localSheetId="8" hidden="1">'7) Asset Margin'!$10:$10</definedName>
    <definedName name="_RIVf90ad3af7fda4f28bb5f4ff47fa182ca" hidden="1">'6) Realized Pricing'!$3:$3</definedName>
    <definedName name="_RIVf9284e5a858a4442bea5d6e9cce3fae9" localSheetId="1" hidden="1">#REF!</definedName>
    <definedName name="_RIVf9284e5a858a4442bea5d6e9cce3fae9" localSheetId="8"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8" hidden="1">#REF!</definedName>
    <definedName name="_RIVf935ff3b35e94f3ba95e1b9a19305d1d" localSheetId="2" hidden="1">#REF!</definedName>
    <definedName name="_RIVf935ff3b35e94f3ba95e1b9a19305d1d" hidden="1">#REF!</definedName>
    <definedName name="_RIVf9452a2341f846d6a11e2e1856686a5c" localSheetId="8"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8"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8"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8" hidden="1">#REF!</definedName>
    <definedName name="_RIVfa6cd324f70542ef8e322e95ce8f08d3" localSheetId="2" hidden="1">#REF!</definedName>
    <definedName name="_RIVfa6cd324f70542ef8e322e95ce8f08d3" hidden="1">#REF!</definedName>
    <definedName name="_RIVfa81020ef4754679b1accd16057adf79" hidden="1">'10) Other Non-GAAP'!$D:$D</definedName>
    <definedName name="_RIVfa84c176c459478ab50db7d7b975f3f9" localSheetId="1" hidden="1">#REF!</definedName>
    <definedName name="_RIVfa84c176c459478ab50db7d7b975f3f9" localSheetId="8" hidden="1">#REF!</definedName>
    <definedName name="_RIVfa84c176c459478ab50db7d7b975f3f9" localSheetId="2" hidden="1">#REF!</definedName>
    <definedName name="_RIVfa84c176c459478ab50db7d7b975f3f9" hidden="1">#REF!</definedName>
    <definedName name="_RIVfaaf0ee0d35e47f88726ff80b197ed63" localSheetId="8" hidden="1">'[5]Share Based Comp. Disclosure'!#REF!</definedName>
    <definedName name="_RIVfaaf0ee0d35e47f88726ff80b197ed63" hidden="1">'[5]Share Based Comp. Disclosure'!#REF!</definedName>
    <definedName name="_RIVfaeb7df100394483b74820cc8c57d53d" localSheetId="8"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8" hidden="1">#REF!</definedName>
    <definedName name="_RIVfb15ff848ddf4fca9233fa5905c8ead1" localSheetId="2" hidden="1">#REF!</definedName>
    <definedName name="_RIVfb15ff848ddf4fca9233fa5905c8ead1" hidden="1">#REF!</definedName>
    <definedName name="_RIVfb66c534343e4b5cbfe1742cfff83588" hidden="1">'5) Capital Expenditures'!$60:$60</definedName>
    <definedName name="_RIVfb6ac4ee62464f2185c4afbebd362a0c" localSheetId="8" hidden="1">'4) Production'!#REF!</definedName>
    <definedName name="_RIVfb6ac4ee62464f2185c4afbebd362a0c" hidden="1">'4) Production'!#REF!</definedName>
    <definedName name="_RIVfb6ef661825842c8a90c049fd13c1555" localSheetId="8"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8" hidden="1">'[6]Segment Information'!#REF!</definedName>
    <definedName name="_RIVfbb527c922064b1bb5d373c79cb9c167" hidden="1">'[6]Segment Information'!#REF!</definedName>
    <definedName name="_RIVfbc24803f96d44369828cc7ee612fdf4" hidden="1">#REF!</definedName>
    <definedName name="_RIVfbd65d575b4a4829bd4a40bc18320c9c" localSheetId="8"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8" hidden="1">#REF!</definedName>
    <definedName name="_RIVfbe42f69449447a889a8725f7332763c" hidden="1">#REF!</definedName>
    <definedName name="_RIVfbe91bee65624a49b4f4352d4a411604" localSheetId="1" hidden="1">#REF!</definedName>
    <definedName name="_RIVfbe91bee65624a49b4f4352d4a411604" localSheetId="8" hidden="1">#REF!</definedName>
    <definedName name="_RIVfbe91bee65624a49b4f4352d4a411604" localSheetId="2"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8"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8"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8" hidden="1">'[7]Net financing costs'!#REF!</definedName>
    <definedName name="_RIVfc95bacd95464e668a9eb27d1afbd67a" hidden="1">'[7]Net financing costs'!#REF!</definedName>
    <definedName name="_RIVfcc31c1405e941b2aa583f9bbf53c5ea" hidden="1">#REF!</definedName>
    <definedName name="_RIVfcd8899d47de40f686819eb88a8a5d6a" localSheetId="8" hidden="1">'7) Asset Margin'!#REF!</definedName>
    <definedName name="_RIVfcd8899d47de40f686819eb88a8a5d6a" hidden="1">'6) Realized Pricing'!#REF!</definedName>
    <definedName name="_RIVfd11e8e429a6426f8a6450d84be41f86" localSheetId="1" hidden="1">#REF!</definedName>
    <definedName name="_RIVfd11e8e429a6426f8a6450d84be41f86" localSheetId="8"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8" hidden="1">#REF!</definedName>
    <definedName name="_RIVfd1914d43af047f38cc62aa436fbbbe2" localSheetId="2" hidden="1">#REF!</definedName>
    <definedName name="_RIVfd1914d43af047f38cc62aa436fbbbe2" hidden="1">#REF!</definedName>
    <definedName name="_RIVfd2071bb197f448eb8742e2a999810a9" localSheetId="8"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8"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8"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8"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8"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8" hidden="1">#REF!</definedName>
    <definedName name="_RIVfd4ad67e34cb49c8bd454cc531beab07" hidden="1">#REF!</definedName>
    <definedName name="_RIVfd597a4a5176444a9faeb31a8fa198f8" hidden="1">#REF!</definedName>
    <definedName name="_RIVfd5a16557a084a649949251dcc57befb" localSheetId="8" hidden="1">'[6]Segment Information'!#REF!</definedName>
    <definedName name="_RIVfd5a16557a084a649949251dcc57befb" hidden="1">'[6]Segment Information'!#REF!</definedName>
    <definedName name="_RIVfd65de39d41b4a5b9039e28824a0d996" hidden="1">#REF!</definedName>
    <definedName name="_RIVfd70b3ea2f1a4fe2add1efb904bc2b04" localSheetId="8" hidden="1">#REF!</definedName>
    <definedName name="_RIVfd70b3ea2f1a4fe2add1efb904bc2b04" hidden="1">#REF!</definedName>
    <definedName name="_RIVfd768ae7416a44b8b9e709ac25763209" localSheetId="8"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8"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8" hidden="1">#REF!</definedName>
    <definedName name="_RIVfe022532e7674e61aecc87a96f0f2072" localSheetId="2" hidden="1">#REF!</definedName>
    <definedName name="_RIVfe022532e7674e61aecc87a96f0f2072" hidden="1">#REF!</definedName>
    <definedName name="_RIVfe4c62ac7ee042438206773a6e83b897" hidden="1">'5) Capital Expenditures'!$22:$22</definedName>
    <definedName name="_RIVfe567fcbf71a481a97f0793deed05b30" localSheetId="1" hidden="1">#REF!</definedName>
    <definedName name="_RIVfe567fcbf71a481a97f0793deed05b30" localSheetId="8" hidden="1">#REF!</definedName>
    <definedName name="_RIVfe567fcbf71a481a97f0793deed05b30" localSheetId="2" hidden="1">#REF!</definedName>
    <definedName name="_RIVfe567fcbf71a481a97f0793deed05b30" hidden="1">#REF!</definedName>
    <definedName name="_RIVfe6d196cbc7d4f9b9c8298f32e62a007" localSheetId="1" hidden="1">#REF!</definedName>
    <definedName name="_RIVfe6d196cbc7d4f9b9c8298f32e62a007" localSheetId="8"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8"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8"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8" hidden="1">#REF!</definedName>
    <definedName name="_RIVff1ee899d4334c60b2cc3f18d5b3f6cf" localSheetId="2" hidden="1">#REF!</definedName>
    <definedName name="_RIVff1ee899d4334c60b2cc3f18d5b3f6cf" hidden="1">#REF!</definedName>
    <definedName name="_RIVff4610afbf544aaf9ae5faa3f190129c" localSheetId="8" hidden="1">'[8]Key Measures'!#REF!</definedName>
    <definedName name="_RIVff4610afbf544aaf9ae5faa3f190129c" hidden="1">'[8]Key Measures'!#REF!</definedName>
    <definedName name="_RIVff6ff904075d4fafb162e18b5eaf20bc" localSheetId="8" hidden="1">#REF!</definedName>
    <definedName name="_RIVff6ff904075d4fafb162e18b5eaf20bc" hidden="1">#REF!</definedName>
    <definedName name="_RIVff7bf24bd27b4d51b382aaff30373fd3" localSheetId="1" hidden="1">#REF!</definedName>
    <definedName name="_RIVff7bf24bd27b4d51b382aaff30373fd3" localSheetId="8"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8" hidden="1">#REF!</definedName>
    <definedName name="_RIVffbc5d586d3441e5bb56af624c67ec42" localSheetId="2" hidden="1">#REF!</definedName>
    <definedName name="_RIVffbc5d586d3441e5bb56af624c67ec42" hidden="1">#REF!</definedName>
    <definedName name="_RIVffdca44da0d74c02bb33d26faebf505d" localSheetId="8"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8"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17">DATE(YEAR([13]!Loan_Start),MONTH([13]!Loan_Start)+Payment_Number,DAY([13]!Loan_Start))</definedName>
    <definedName name="Payment_Date" localSheetId="2">DATE(YEAR([0]!Loan_Start),MONTH([0]!Loan_Start)+Payment_Number,DAY([0]!Loan_Start))</definedName>
    <definedName name="Payment_Date" localSheetId="12">DATE(YEAR([13]!Loan_Start),MONTH([13]!Loan_Start)+Payment_Number,DAY([13]!Loan_Start))</definedName>
    <definedName name="Payment_Date" localSheetId="13">DATE(YEAR([13]!Loan_Start),MONTH([13]!Loan_Start)+Payment_Number,DAY([13]!Loan_Start))</definedName>
    <definedName name="Payment_Date" localSheetId="15">DATE(YEAR([13]!Loan_Start),MONTH([13]!Loan_Start)+Payment_Number,DAY([13]!Loan_Start))</definedName>
    <definedName name="_xlnm.Print_Area" localSheetId="11">'10) Other Non-GAAP'!$A$1:$K$67</definedName>
    <definedName name="_xlnm.Print_Area" localSheetId="5">'4) Production'!$A$1:$K$38</definedName>
    <definedName name="_xlnm.Print_Area" localSheetId="6">'5) Capital Expenditures'!$A$1:$K$62</definedName>
    <definedName name="_xlnm.Print_Area" localSheetId="9">'8) Core Earnings'!$A$1:$I$28</definedName>
    <definedName name="_xlnm.Print_Area" localSheetId="0">Index!$A$1:$C$25</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17">Scheduled_Payment+Extra_Payment</definedName>
    <definedName name="Total_Payment" localSheetId="2">Scheduled_Payment+Extra_Payment</definedName>
    <definedName name="Total_Payment" localSheetId="12">Scheduled_Payment+Extra_Payment</definedName>
    <definedName name="Total_Payment" localSheetId="13">Scheduled_Payment+Extra_Payment</definedName>
    <definedName name="Total_Payment" localSheetId="15">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8"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8"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8"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8"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8"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8"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35" l="1"/>
  <c r="C21" i="35"/>
  <c r="C19" i="35"/>
  <c r="C18" i="35"/>
  <c r="C17" i="35"/>
  <c r="C15" i="35"/>
  <c r="C14" i="35"/>
  <c r="C13" i="35"/>
  <c r="C12" i="35"/>
  <c r="C9" i="35"/>
  <c r="C11" i="35" l="1"/>
  <c r="C10" i="35"/>
  <c r="G101" i="60" l="1"/>
  <c r="G119" i="60"/>
  <c r="C118" i="60" l="1"/>
  <c r="C117" i="60"/>
  <c r="C116" i="60"/>
  <c r="C115" i="60"/>
  <c r="C114" i="60"/>
  <c r="C113" i="60"/>
  <c r="C112" i="60"/>
  <c r="C111" i="60"/>
  <c r="C110" i="60"/>
  <c r="C109" i="60"/>
  <c r="C107" i="60"/>
  <c r="C106" i="60"/>
  <c r="C16" i="35" l="1"/>
  <c r="C119" i="60"/>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A30" i="48" l="1"/>
  <c r="A42" i="48" s="1"/>
  <c r="A24" i="48" s="1"/>
  <c r="A48" i="48" s="1"/>
  <c r="A29" i="48"/>
  <c r="A41" i="48" s="1"/>
  <c r="A23" i="48" s="1"/>
  <c r="A47" i="48" s="1"/>
  <c r="A28" i="48"/>
  <c r="A40" i="48" s="1"/>
  <c r="A22" i="48" s="1"/>
  <c r="A46" i="48" s="1"/>
  <c r="A27" i="48"/>
  <c r="A39" i="48" s="1"/>
  <c r="A21" i="48" s="1"/>
  <c r="A45" i="48" s="1"/>
  <c r="A26" i="48"/>
  <c r="A38" i="48" s="1"/>
  <c r="A20" i="48" s="1"/>
  <c r="A44" i="48" s="1"/>
  <c r="A50" i="48" l="1"/>
  <c r="A32" i="48"/>
  <c r="A51" i="48"/>
  <c r="A33" i="48"/>
  <c r="A54" i="48"/>
  <c r="A36" i="48"/>
  <c r="A52" i="48"/>
  <c r="A34" i="48"/>
  <c r="A53" i="48"/>
  <c r="A35" i="48"/>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<sst xmlns="http://schemas.openxmlformats.org/spreadsheetml/2006/main" count="870" uniqueCount="328">
  <si>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</si>
  <si>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</si>
  <si>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</si>
  <si>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</si>
  <si>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</si>
  <si>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</si>
  <si>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</si>
  <si>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</si>
  <si>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</si>
  <si>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</si>
  <si>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</si>
  <si>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</si>
  <si>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</si>
  <si>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</si>
  <si>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</si>
  <si>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</si>
  <si>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</si>
  <si>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</si>
  <si>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</si>
  <si>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</si>
  <si>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</si>
  <si>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</si>
  <si>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</si>
  <si>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</si>
  <si>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</si>
  <si>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</si>
  <si>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</si>
  <si>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</si>
  <si>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</si>
  <si>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</si>
  <si>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</si>
  <si>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</si>
  <si>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</si>
  <si>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</si>
  <si>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</si>
  <si>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</si>
  <si>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</si>
  <si>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</si>
  <si>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</si>
  <si>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</si>
  <si>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</si>
  <si>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</si>
  <si>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</si>
  <si>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Deferred tax asset valuation allowance</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</si>
  <si>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</si>
  <si>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</si>
  <si>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</si>
  <si>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</si>
  <si>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</si>
  <si>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</si>
  <si>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</si>
  <si>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</si>
  <si>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</si>
  <si>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</si>
  <si>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</si>
  <si>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</si>
  <si>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</si>
  <si>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</si>
  <si>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</si>
  <si>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</si>
  <si>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</si>
  <si>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</si>
  <si>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</si>
  <si>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</si>
  <si>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</si>
  <si>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</si>
  <si>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</si>
  <si>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</si>
  <si>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</si>
  <si>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</si>
  <si>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</si>
  <si>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Powder River Basin</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</si>
  <si>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</si>
  <si>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</si>
  <si>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</si>
  <si>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</si>
  <si>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</si>
  <si>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</si>
  <si>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</si>
  <si>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</si>
  <si>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</si>
  <si>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</si>
  <si>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</si>
  <si>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</si>
  <si>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</si>
  <si>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</si>
  <si>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</si>
  <si>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</si>
  <si>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</si>
  <si>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N/M</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</si>
  <si>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</si>
  <si>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</si>
  <si>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</si>
  <si>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</si>
  <si>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</si>
  <si>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</si>
  <si>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</si>
  <si>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</si>
  <si>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</si>
  <si>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</si>
  <si>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</si>
  <si>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</si>
  <si>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</si>
  <si>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</si>
  <si>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</si>
  <si>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</si>
  <si>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</si>
  <si>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</si>
  <si>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</si>
  <si>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</si>
  <si>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</si>
  <si>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</si>
  <si>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</si>
  <si>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</si>
  <si>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</si>
  <si>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</si>
  <si>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</si>
  <si>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</si>
  <si>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</si>
  <si>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</si>
  <si>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</si>
  <si>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</si>
  <si>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</si>
  <si>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</si>
  <si>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</si>
  <si>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</si>
  <si>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</si>
  <si>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</si>
  <si>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</si>
  <si>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UPSTREAM CAPITAL EXPENDITURES</t>
  </si>
  <si>
    <t>Oil, gas and NGL derivatives</t>
  </si>
  <si>
    <t>(1) OIL, GAS AND NGL DERIVATIVES</t>
  </si>
  <si>
    <t>Divestitures of property and equipment</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</si>
  <si>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</si>
  <si>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</si>
  <si>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</si>
  <si>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</si>
  <si>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</si>
  <si>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</si>
  <si>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</si>
  <si>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</si>
  <si>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</si>
  <si>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</si>
  <si>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</si>
  <si>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</si>
  <si>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</si>
  <si>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</si>
  <si>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</si>
  <si>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</si>
  <si>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</si>
  <si>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</si>
  <si>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</si>
  <si>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</si>
  <si>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</si>
  <si>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</si>
  <si>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</si>
  <si>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</si>
  <si>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</si>
  <si>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</si>
  <si>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</si>
  <si>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</si>
  <si>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</si>
  <si>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</si>
  <si>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</si>
  <si>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</si>
  <si>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</si>
  <si>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</si>
  <si>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</si>
  <si>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</si>
  <si>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</si>
  <si>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</si>
  <si>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</si>
  <si>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</si>
  <si>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</si>
  <si>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</si>
  <si>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</si>
  <si>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</si>
  <si>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</si>
  <si>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</si>
  <si>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</si>
  <si>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</si>
  <si>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</si>
  <si>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</si>
  <si>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</si>
  <si>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</si>
  <si>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</si>
  <si>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</si>
  <si>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</si>
  <si>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</si>
  <si>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</si>
  <si>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</si>
  <si>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</si>
  <si>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</si>
  <si>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</si>
  <si>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</si>
  <si>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</si>
  <si>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</si>
  <si>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</si>
  <si>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</si>
  <si>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</si>
  <si>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</si>
  <si>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</si>
  <si>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</si>
  <si>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</si>
  <si>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</si>
  <si>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</si>
  <si>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</si>
  <si>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</si>
  <si>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</si>
  <si>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</si>
  <si>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Adjusted free cash flow (Non-GAAP)</t>
  </si>
  <si>
    <t>Reinvestment rate (Non-GAAP)</t>
  </si>
  <si>
    <t>Net (earnings) loss from discontinued operations, net of tax</t>
  </si>
  <si>
    <t>Interest income</t>
  </si>
  <si>
    <t>(3) FINANCING COSTS, NET</t>
  </si>
  <si>
    <t>Net earnings (GAAP)</t>
  </si>
  <si>
    <t>Earnings (GAAP)</t>
  </si>
  <si>
    <t>9,600'</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</si>
  <si>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</si>
  <si>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</si>
  <si>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</si>
  <si>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</si>
  <si>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</si>
  <si>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</si>
  <si>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</si>
  <si>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FY '22</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</si>
  <si>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</si>
  <si>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</si>
  <si>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</si>
  <si>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</si>
  <si>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</si>
  <si>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</si>
  <si>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</si>
  <si>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</si>
  <si>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</si>
  <si>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</si>
  <si>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</si>
  <si>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</si>
  <si>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</si>
  <si>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</si>
  <si>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</si>
  <si>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</si>
  <si>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</si>
  <si>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</si>
  <si>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</si>
  <si>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</si>
  <si>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Carbon capital</t>
  </si>
  <si>
    <t>Treasury stock</t>
  </si>
  <si>
    <t>6,700'</t>
  </si>
  <si>
    <t>9,300'</t>
  </si>
  <si>
    <t>Contributions to investments and other</t>
  </si>
  <si>
    <t>10,000'</t>
  </si>
  <si>
    <t>Q3 '23</t>
  </si>
  <si>
    <t>9,700'</t>
  </si>
  <si>
    <t>5,000'</t>
  </si>
  <si>
    <t>12,300'</t>
  </si>
  <si>
    <t>13,300'</t>
  </si>
  <si>
    <t>Q4 '23</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</si>
  <si>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</si>
  <si>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</si>
  <si>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</si>
  <si>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</si>
  <si>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</si>
  <si>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</si>
  <si>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</si>
  <si>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</si>
  <si>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</si>
  <si>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</si>
  <si>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</si>
  <si>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</si>
  <si>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</si>
  <si>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</si>
  <si>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</si>
  <si>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</si>
  <si>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</si>
  <si>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</si>
  <si>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</si>
  <si>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</si>
  <si>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</si>
  <si>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believes EBITDAX provides information useful in assessing operating and financial performance across periods. Devon computes EBITDAX as net earnings before financing costs, net; income tax expense; exploration expenses; depreciation, depletion and amortization; asset disposition gains and losses; non-cash share-based compensation; non-cash valuation changes for derivatives and financial instruments; accretion on discounted liabilities; and other items not related to normal operations. EBITDAX as defined by Devon may not be comparable to similarly titled measures used by other companies.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</si>
  <si>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</si>
  <si>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</si>
  <si>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</si>
  <si>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</si>
  <si>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</si>
  <si>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</si>
  <si>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</si>
  <si>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</si>
  <si>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</si>
  <si>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7,900'</t>
  </si>
  <si>
    <t>12,500'</t>
  </si>
  <si>
    <t>Statements of Earnings and Supplemental Information</t>
  </si>
  <si>
    <t>Balance Sheets</t>
  </si>
  <si>
    <t>Statements of Cash Flows</t>
  </si>
  <si>
    <t>ADJUSTED FREE CASH FLOW</t>
  </si>
  <si>
    <t>Changes in assets and liabilities</t>
  </si>
  <si>
    <t>Cash flow before balance sheet changes (Non-GAAP)</t>
  </si>
  <si>
    <t>Accretion (amortization) of liabilities</t>
  </si>
  <si>
    <t>Q1 '24</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</si>
  <si>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</si>
  <si>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Q2 '24</t>
  </si>
  <si>
    <t>10,200'</t>
  </si>
  <si>
    <t>6,800'</t>
  </si>
  <si>
    <t>8,700'</t>
  </si>
  <si>
    <t>15,500'</t>
  </si>
  <si>
    <t>Asset and exploration impairments</t>
  </si>
  <si>
    <t>Devon Energy Third-Quarter 2024</t>
  </si>
  <si>
    <t>Quarter Ended September 30, 2024</t>
  </si>
  <si>
    <t>Q3 '24</t>
  </si>
  <si>
    <t>Restructuring and transaction costs</t>
  </si>
  <si>
    <t>Grayson Mill acquired cash</t>
  </si>
  <si>
    <t>Borrowings of long-term debt, net of issuance costs</t>
  </si>
  <si>
    <r>
      <t xml:space="preserve">Williston Basin </t>
    </r>
    <r>
      <rPr>
        <vertAlign val="superscript"/>
        <sz val="8"/>
        <rFont val="Calibri"/>
        <family val="2"/>
        <scheme val="minor"/>
      </rPr>
      <t>(1)</t>
    </r>
  </si>
  <si>
    <r>
      <t xml:space="preserve">Powder River Basin </t>
    </r>
    <r>
      <rPr>
        <vertAlign val="superscript"/>
        <sz val="8"/>
        <rFont val="Calibri"/>
        <family val="2"/>
        <scheme val="minor"/>
      </rPr>
      <t>(1)</t>
    </r>
  </si>
  <si>
    <t>(1) Beginning with Q4 2024, the Williston Basin and Powder River Basin will be combined and presented as Rockies.</t>
  </si>
  <si>
    <t>Capital expenditures (excluding acquisitions)</t>
  </si>
  <si>
    <r>
      <t xml:space="preserve">Acquisitions </t>
    </r>
    <r>
      <rPr>
        <vertAlign val="superscript"/>
        <sz val="8"/>
        <rFont val="Calibri"/>
        <family val="2"/>
        <scheme val="minor"/>
      </rPr>
      <t>(1)</t>
    </r>
  </si>
  <si>
    <t>Total capital</t>
  </si>
  <si>
    <t>(1) Q3 2024 excludes $5,045 million related to the Grayson Mill acquisition.</t>
  </si>
  <si>
    <t>10,500'</t>
  </si>
  <si>
    <t>7,600'</t>
  </si>
  <si>
    <t>11,000'</t>
  </si>
  <si>
    <t>14,500'</t>
  </si>
  <si>
    <t>Quarter Ended June 30, 2024</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</si>
  <si>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 summarizes the effects of these items on second-quarter and third-quarter 2024 earnings.</t>
  </si>
  <si>
    <r>
      <t xml:space="preserve">Capital expenditures (Accrued) </t>
    </r>
    <r>
      <rPr>
        <vertAlign val="superscript"/>
        <sz val="8"/>
        <rFont val="Calibri"/>
        <family val="2"/>
        <scheme val="minor"/>
      </rPr>
      <t>(1)</t>
    </r>
  </si>
  <si>
    <t>Losses on asset dispositions</t>
  </si>
  <si>
    <t>Devon is committed to returning cash flow to shareholders through dividends and share repurchases. Adjusted free cash flow is calculated as total operating cash flow before balance sheet changes less accrued capital expenditures.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</si>
</sst>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 numFmtId="315" formatCode="_(&quot;$&quot;* #,##0.00_);_(&quot;$&quot;* \(#,##0.00\);_(&quot;$&quot;* &quot;—&quot;_);_(@_)"/>
  </numFmts>
  <fonts count="3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s>
  <fills count="111">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rgb="FFFFFF0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107" borderId="0"/>
    <xf numFmtId="0" fontId="5" fillId="107"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9"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0"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70">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6" fillId="0" borderId="0" xfId="13851" applyFont="1" applyAlignment="1">
      <alignment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7" fillId="0" borderId="0" xfId="7" applyNumberFormat="1" applyFont="1" applyFill="1" applyBorder="1" applyAlignment="1">
      <alignment horizontal="right"/>
    </xf>
    <xf numFmtId="165" fontId="287"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7"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8"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2" fillId="0" borderId="92" xfId="26" quotePrefix="1" applyNumberFormat="1" applyFont="1" applyFill="1" applyBorder="1" applyAlignment="1">
      <alignment horizontal="center"/>
    </xf>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3" fillId="0" borderId="0" xfId="0" applyFont="1" applyAlignment="1"/>
    <xf numFmtId="191" fontId="281" fillId="0" borderId="92" xfId="336" applyNumberFormat="1" applyFont="1" applyFill="1" applyBorder="1"/>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44" fontId="281" fillId="108" borderId="0" xfId="4" applyNumberFormat="1" applyFont="1" applyFill="1" applyBorder="1" applyAlignment="1"/>
    <xf numFmtId="0" fontId="282" fillId="108" borderId="0" xfId="0" applyFont="1" applyFill="1" applyBorder="1" applyAlignment="1"/>
    <xf numFmtId="164" fontId="281" fillId="108" borderId="0" xfId="757" applyNumberFormat="1" applyFont="1" applyFill="1" applyBorder="1" applyAlignment="1"/>
    <xf numFmtId="0" fontId="281" fillId="108" borderId="0" xfId="757" applyFont="1" applyFill="1" applyBorder="1" applyAlignment="1"/>
    <xf numFmtId="169" fontId="281" fillId="108" borderId="0" xfId="2" applyNumberFormat="1" applyFont="1" applyFill="1" applyBorder="1" applyAlignment="1"/>
    <xf numFmtId="41" fontId="281" fillId="108" borderId="0" xfId="26" applyNumberFormat="1" applyFont="1" applyFill="1" applyBorder="1" applyAlignment="1">
      <alignment horizontal="left"/>
    </xf>
    <xf numFmtId="0" fontId="281" fillId="0" borderId="0" xfId="0" applyFont="1" applyFill="1" applyAlignment="1"/>
    <xf numFmtId="169" fontId="281" fillId="109" borderId="0" xfId="2" applyNumberFormat="1" applyFont="1" applyFill="1"/>
    <xf numFmtId="41" fontId="281" fillId="109" borderId="0" xfId="336" applyNumberFormat="1" applyFont="1" applyFill="1" applyBorder="1"/>
    <xf numFmtId="41" fontId="281" fillId="109" borderId="92" xfId="336" applyNumberFormat="1" applyFont="1" applyFill="1" applyBorder="1"/>
    <xf numFmtId="191" fontId="281" fillId="109" borderId="0" xfId="336" applyNumberFormat="1" applyFont="1" applyFill="1" applyBorder="1"/>
    <xf numFmtId="169" fontId="281" fillId="109" borderId="91" xfId="2" applyNumberFormat="1" applyFont="1" applyFill="1" applyBorder="1"/>
    <xf numFmtId="169" fontId="281" fillId="109" borderId="0" xfId="2" applyNumberFormat="1" applyFont="1" applyFill="1" applyBorder="1"/>
    <xf numFmtId="0" fontId="275" fillId="109" borderId="0" xfId="1288" applyFill="1">
      <alignment horizontal="left" wrapText="1"/>
    </xf>
    <xf numFmtId="191" fontId="281" fillId="109" borderId="92" xfId="336" applyNumberFormat="1" applyFont="1" applyFill="1" applyBorder="1"/>
    <xf numFmtId="310" fontId="281" fillId="109" borderId="0" xfId="1103" applyNumberFormat="1" applyFont="1" applyFill="1" applyBorder="1" applyAlignment="1"/>
    <xf numFmtId="164" fontId="281" fillId="109" borderId="0" xfId="26" applyNumberFormat="1" applyFont="1" applyFill="1" applyAlignment="1"/>
    <xf numFmtId="0" fontId="286" fillId="0" borderId="97" xfId="13851" applyFont="1" applyBorder="1" applyAlignment="1">
      <alignment horizontal="center" wrapText="1"/>
    </xf>
    <xf numFmtId="169" fontId="281" fillId="109" borderId="0" xfId="2" applyNumberFormat="1" applyFont="1" applyFill="1" applyBorder="1" applyAlignment="1"/>
    <xf numFmtId="41" fontId="281" fillId="109" borderId="0" xfId="336" applyNumberFormat="1" applyFont="1" applyFill="1" applyBorder="1" applyAlignment="1"/>
    <xf numFmtId="41" fontId="281" fillId="109" borderId="94" xfId="336" applyNumberFormat="1" applyFont="1" applyFill="1" applyBorder="1" applyAlignment="1"/>
    <xf numFmtId="191" fontId="281" fillId="109" borderId="0" xfId="336" applyNumberFormat="1" applyFont="1" applyFill="1" applyBorder="1" applyAlignment="1"/>
    <xf numFmtId="41" fontId="281" fillId="109" borderId="92" xfId="336" applyNumberFormat="1" applyFont="1" applyFill="1" applyBorder="1" applyAlignment="1"/>
    <xf numFmtId="169" fontId="281" fillId="109" borderId="93" xfId="2" applyNumberFormat="1" applyFont="1" applyFill="1" applyBorder="1" applyAlignment="1"/>
    <xf numFmtId="191" fontId="280" fillId="109" borderId="0" xfId="1011" applyNumberFormat="1" applyFont="1" applyFill="1" applyAlignment="1">
      <alignment horizontal="right"/>
    </xf>
    <xf numFmtId="0" fontId="281" fillId="0" borderId="0" xfId="0" applyFont="1" applyFill="1" applyAlignment="1"/>
    <xf numFmtId="44" fontId="281" fillId="109" borderId="0" xfId="2" applyFont="1" applyFill="1"/>
    <xf numFmtId="43" fontId="281" fillId="109" borderId="0" xfId="2" applyNumberFormat="1" applyFont="1" applyFill="1"/>
    <xf numFmtId="44" fontId="281" fillId="109" borderId="93" xfId="2" applyFont="1" applyFill="1" applyBorder="1"/>
    <xf numFmtId="0" fontId="282" fillId="109" borderId="0" xfId="0" applyFont="1" applyFill="1" applyBorder="1" applyAlignment="1"/>
    <xf numFmtId="164" fontId="281" fillId="109" borderId="0" xfId="757" applyNumberFormat="1" applyFont="1" applyFill="1" applyBorder="1" applyAlignment="1"/>
    <xf numFmtId="164" fontId="281" fillId="109" borderId="91" xfId="757" applyNumberFormat="1" applyFont="1" applyFill="1" applyBorder="1" applyAlignment="1"/>
    <xf numFmtId="43" fontId="281" fillId="109" borderId="0" xfId="0" applyNumberFormat="1" applyFont="1" applyFill="1" applyBorder="1" applyAlignment="1"/>
    <xf numFmtId="43" fontId="281" fillId="109" borderId="0" xfId="4" applyNumberFormat="1" applyFont="1" applyFill="1" applyBorder="1" applyAlignment="1"/>
    <xf numFmtId="312" fontId="281" fillId="109" borderId="0" xfId="2" applyNumberFormat="1" applyFont="1" applyFill="1"/>
    <xf numFmtId="164" fontId="281" fillId="109" borderId="0" xfId="7" quotePrefix="1" applyNumberFormat="1" applyFont="1" applyFill="1" applyBorder="1" applyAlignment="1"/>
    <xf numFmtId="164" fontId="281" fillId="109" borderId="92" xfId="7" quotePrefix="1" applyNumberFormat="1" applyFont="1" applyFill="1" applyBorder="1" applyAlignment="1"/>
    <xf numFmtId="164" fontId="281" fillId="109" borderId="0" xfId="6" applyNumberFormat="1" applyFont="1" applyFill="1" applyBorder="1"/>
    <xf numFmtId="312" fontId="281" fillId="109" borderId="93" xfId="2" applyNumberFormat="1" applyFont="1" applyFill="1" applyBorder="1"/>
    <xf numFmtId="164" fontId="281" fillId="109" borderId="0" xfId="4" applyNumberFormat="1" applyFont="1" applyFill="1"/>
    <xf numFmtId="164" fontId="281" fillId="109" borderId="92" xfId="4" applyNumberFormat="1" applyFont="1" applyFill="1" applyBorder="1"/>
    <xf numFmtId="0" fontId="281" fillId="0" borderId="0" xfId="0" applyNumberFormat="1" applyFont="1" applyFill="1" applyAlignment="1">
      <alignment horizontal="left" vertical="top"/>
    </xf>
    <xf numFmtId="0" fontId="282" fillId="108"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2" fillId="0" borderId="0" xfId="0" applyFont="1" applyAlignment="1">
      <alignment horizontal="right" vertical="center"/>
    </xf>
    <xf numFmtId="0" fontId="292" fillId="0" borderId="0" xfId="0" applyFont="1" applyAlignment="1">
      <alignment horizontal="center" vertical="center"/>
    </xf>
    <xf numFmtId="174" fontId="292" fillId="0" borderId="98" xfId="0" applyNumberFormat="1" applyFont="1" applyBorder="1" applyAlignment="1">
      <alignment horizontal="center" vertical="center"/>
    </xf>
    <xf numFmtId="9" fontId="292" fillId="0" borderId="98" xfId="1" applyFont="1" applyBorder="1" applyAlignment="1">
      <alignment horizontal="center" vertical="center"/>
    </xf>
    <xf numFmtId="44" fontId="292" fillId="0" borderId="0" xfId="2" applyFont="1" applyAlignment="1">
      <alignment horizontal="center" vertical="center"/>
    </xf>
    <xf numFmtId="0" fontId="292" fillId="0" borderId="0" xfId="0" applyFont="1" applyBorder="1" applyAlignment="1">
      <alignment horizontal="center" vertical="center"/>
    </xf>
    <xf numFmtId="0" fontId="293" fillId="110" borderId="0" xfId="0" applyFont="1" applyFill="1" applyBorder="1" applyAlignment="1">
      <alignment horizontal="center" vertical="center"/>
    </xf>
    <xf numFmtId="174" fontId="292" fillId="0" borderId="0" xfId="0" applyNumberFormat="1" applyFont="1" applyBorder="1" applyAlignment="1">
      <alignment horizontal="center" vertical="center"/>
    </xf>
    <xf numFmtId="165" fontId="293" fillId="0" borderId="0" xfId="0" applyNumberFormat="1" applyFont="1" applyBorder="1" applyAlignment="1">
      <alignment horizontal="center" vertical="center"/>
    </xf>
    <xf numFmtId="9" fontId="292" fillId="0" borderId="0" xfId="1" applyFont="1" applyBorder="1" applyAlignment="1">
      <alignment horizontal="center" vertical="center"/>
    </xf>
    <xf numFmtId="44" fontId="292" fillId="0" borderId="0" xfId="2" applyFont="1" applyBorder="1" applyAlignment="1">
      <alignment horizontal="center" vertical="center"/>
    </xf>
    <xf numFmtId="44" fontId="292" fillId="0" borderId="98" xfId="2" applyFont="1" applyBorder="1" applyAlignment="1">
      <alignment horizontal="center" vertical="center"/>
    </xf>
    <xf numFmtId="0" fontId="292" fillId="0" borderId="0" xfId="0" applyFont="1" applyBorder="1" applyAlignment="1">
      <alignment horizontal="right"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3" fillId="0" borderId="0" xfId="0" applyFont="1" applyBorder="1" applyAlignment="1">
      <alignment horizontal="right" vertical="center" wrapText="1"/>
    </xf>
    <xf numFmtId="0" fontId="292" fillId="0" borderId="0" xfId="0" applyFont="1" applyBorder="1" applyAlignment="1">
      <alignment horizontal="right" vertical="center" wrapText="1"/>
    </xf>
    <xf numFmtId="0" fontId="0" fillId="0" borderId="0" xfId="0" applyBorder="1"/>
    <xf numFmtId="0" fontId="292"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2"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9"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9" borderId="0" xfId="2" applyNumberFormat="1" applyFont="1" applyFill="1"/>
    <xf numFmtId="191" fontId="281" fillId="109" borderId="0" xfId="2" applyNumberFormat="1" applyFont="1" applyFill="1"/>
    <xf numFmtId="191" fontId="281" fillId="109" borderId="92" xfId="2" applyNumberFormat="1" applyFont="1" applyFill="1" applyBorder="1"/>
    <xf numFmtId="191" fontId="281" fillId="109" borderId="97" xfId="2" applyNumberFormat="1" applyFont="1" applyFill="1" applyBorder="1"/>
    <xf numFmtId="191" fontId="281" fillId="109" borderId="0" xfId="2" applyNumberFormat="1" applyFont="1" applyFill="1" applyBorder="1"/>
    <xf numFmtId="0" fontId="282" fillId="109" borderId="0" xfId="0" applyFont="1" applyFill="1" applyBorder="1" applyAlignment="1">
      <alignment horizontal="center"/>
    </xf>
    <xf numFmtId="44" fontId="281" fillId="109" borderId="0" xfId="2" applyFont="1" applyFill="1" applyBorder="1" applyAlignment="1"/>
    <xf numFmtId="310" fontId="281" fillId="0" borderId="0" xfId="4" applyNumberFormat="1" applyFont="1"/>
    <xf numFmtId="310" fontId="281" fillId="109" borderId="0" xfId="4" applyNumberFormat="1" applyFont="1" applyFill="1"/>
    <xf numFmtId="169" fontId="281" fillId="0" borderId="93" xfId="2" applyNumberFormat="1" applyFont="1" applyFill="1" applyBorder="1"/>
    <xf numFmtId="0" fontId="294" fillId="0" borderId="0" xfId="0" applyFont="1" applyFill="1" applyBorder="1" applyAlignment="1">
      <alignment horizontal="right" vertical="center"/>
    </xf>
    <xf numFmtId="169" fontId="281" fillId="109" borderId="93" xfId="2" applyNumberFormat="1" applyFont="1" applyFill="1" applyBorder="1"/>
    <xf numFmtId="164" fontId="281" fillId="109" borderId="0" xfId="7" quotePrefix="1" applyNumberFormat="1" applyFont="1" applyFill="1" applyBorder="1" applyAlignment="1">
      <alignment horizontal="right"/>
    </xf>
    <xf numFmtId="310" fontId="281" fillId="0" borderId="0" xfId="336" applyNumberFormat="1" applyFont="1" applyFill="1" applyBorder="1" applyAlignment="1"/>
    <xf numFmtId="169" fontId="292" fillId="0" borderId="0" xfId="0" applyNumberFormat="1" applyFont="1" applyBorder="1" applyAlignment="1">
      <alignment horizontal="right" vertical="center" wrapText="1"/>
    </xf>
    <xf numFmtId="44" fontId="281" fillId="109" borderId="0" xfId="2" applyNumberFormat="1" applyFont="1" applyFill="1"/>
    <xf numFmtId="44" fontId="294" fillId="0" borderId="0" xfId="0" applyNumberFormat="1" applyFont="1" applyFill="1" applyBorder="1" applyAlignment="1">
      <alignment horizontal="right" vertical="center"/>
    </xf>
    <xf numFmtId="44" fontId="281" fillId="0" borderId="0" xfId="2" applyNumberFormat="1" applyFont="1" applyFill="1"/>
    <xf numFmtId="164" fontId="281" fillId="109" borderId="91" xfId="757" applyNumberFormat="1" applyFont="1" applyFill="1" applyBorder="1" applyAlignment="1">
      <alignment horizontal="right"/>
    </xf>
    <xf numFmtId="0" fontId="282" fillId="109" borderId="92" xfId="757" applyFont="1" applyFill="1" applyBorder="1" applyAlignment="1">
      <alignment horizontal="center"/>
    </xf>
    <xf numFmtId="9" fontId="281" fillId="109" borderId="0" xfId="7" quotePrefix="1" applyNumberFormat="1" applyFont="1" applyFill="1" applyBorder="1" applyAlignment="1"/>
    <xf numFmtId="9" fontId="281" fillId="109" borderId="0" xfId="757" applyNumberFormat="1" applyFont="1" applyFill="1" applyBorder="1" applyAlignment="1"/>
    <xf numFmtId="9" fontId="281" fillId="109"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9" borderId="0" xfId="0" applyNumberFormat="1" applyFont="1" applyFill="1"/>
    <xf numFmtId="164" fontId="281" fillId="109"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1" fillId="0" borderId="0" xfId="0" applyFont="1" applyFill="1"/>
    <xf numFmtId="0" fontId="282" fillId="0" borderId="0" xfId="0" applyFont="1" applyFill="1" applyBorder="1"/>
    <xf numFmtId="169" fontId="281" fillId="109" borderId="96" xfId="2" applyNumberFormat="1" applyFont="1" applyFill="1" applyBorder="1"/>
    <xf numFmtId="310" fontId="281" fillId="0" borderId="0" xfId="6" applyNumberFormat="1" applyFont="1" applyFill="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9" borderId="0" xfId="4" applyNumberFormat="1" applyFont="1" applyFill="1"/>
    <xf numFmtId="310" fontId="281" fillId="109" borderId="92" xfId="4" applyNumberFormat="1" applyFont="1" applyFill="1" applyBorder="1"/>
    <xf numFmtId="313" fontId="281" fillId="0" borderId="0" xfId="0" applyNumberFormat="1" applyFont="1" applyFill="1" applyBorder="1" applyAlignment="1">
      <alignment horizontal="right"/>
    </xf>
    <xf numFmtId="0" fontId="281" fillId="0" borderId="0" xfId="0" applyNumberFormat="1" applyFont="1" applyFill="1" applyAlignment="1">
      <alignment horizontal="left" vertical="top" wrapText="1"/>
    </xf>
    <xf numFmtId="42" fontId="281" fillId="109" borderId="96" xfId="2" applyNumberFormat="1" applyFont="1" applyFill="1" applyBorder="1"/>
    <xf numFmtId="169" fontId="285" fillId="0" borderId="0" xfId="13851" applyNumberFormat="1" applyFont="1" applyFill="1"/>
    <xf numFmtId="44" fontId="285" fillId="0" borderId="0" xfId="13851" applyNumberFormat="1" applyFont="1" applyFill="1"/>
    <xf numFmtId="44" fontId="6" fillId="0" borderId="0" xfId="13851" applyNumberFormat="1" applyFont="1" applyFill="1"/>
    <xf numFmtId="169" fontId="6" fillId="0" borderId="0" xfId="13851" applyNumberFormat="1" applyFont="1" applyFill="1"/>
    <xf numFmtId="41" fontId="281" fillId="109"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41" fontId="280" fillId="109" borderId="0" xfId="1011" applyNumberFormat="1" applyFont="1" applyFill="1" applyBorder="1" applyAlignment="1"/>
    <xf numFmtId="41" fontId="281" fillId="0" borderId="0" xfId="2" applyNumberFormat="1" applyFont="1" applyFill="1" applyBorder="1"/>
    <xf numFmtId="41" fontId="281" fillId="109" borderId="97" xfId="2" applyNumberFormat="1" applyFont="1" applyFill="1" applyBorder="1"/>
    <xf numFmtId="0" fontId="281" fillId="0" borderId="0" xfId="0" applyFont="1" applyBorder="1"/>
    <xf numFmtId="41" fontId="281" fillId="109" borderId="0" xfId="2" applyNumberFormat="1" applyFont="1" applyFill="1" applyBorder="1"/>
    <xf numFmtId="0" fontId="280" fillId="0" borderId="0" xfId="0" applyFont="1" applyAlignment="1">
      <alignment horizontal="left"/>
    </xf>
    <xf numFmtId="193" fontId="281" fillId="109" borderId="91" xfId="2" applyNumberFormat="1" applyFont="1" applyFill="1" applyBorder="1"/>
    <xf numFmtId="0" fontId="282" fillId="95" borderId="0" xfId="757" applyFont="1" applyFill="1" applyBorder="1" applyAlignment="1">
      <alignment horizontal="left"/>
    </xf>
    <xf numFmtId="310" fontId="281" fillId="0" borderId="0" xfId="757" applyNumberFormat="1" applyFont="1" applyFill="1" applyBorder="1" applyAlignment="1"/>
    <xf numFmtId="0" fontId="281" fillId="0" borderId="0" xfId="6" applyFont="1" applyAlignment="1">
      <alignment horizontal="left"/>
    </xf>
    <xf numFmtId="0" fontId="281" fillId="0" borderId="0" xfId="6" applyFont="1"/>
    <xf numFmtId="310" fontId="281" fillId="0" borderId="0" xfId="7" quotePrefix="1" applyNumberFormat="1" applyFont="1" applyFill="1" applyBorder="1" applyAlignment="1"/>
    <xf numFmtId="43" fontId="281" fillId="109" borderId="92" xfId="0" applyNumberFormat="1" applyFont="1" applyFill="1" applyBorder="1" applyAlignment="1"/>
    <xf numFmtId="43" fontId="281" fillId="0" borderId="92" xfId="0" applyNumberFormat="1" applyFont="1" applyFill="1" applyBorder="1" applyAlignment="1"/>
    <xf numFmtId="315" fontId="281" fillId="0" borderId="93" xfId="2" applyNumberFormat="1" applyFont="1" applyBorder="1" applyAlignment="1">
      <alignment horizontal="right"/>
    </xf>
    <xf numFmtId="41" fontId="280" fillId="0" borderId="0" xfId="1011" applyNumberFormat="1" applyFont="1"/>
    <xf numFmtId="41" fontId="281" fillId="0" borderId="0" xfId="2" applyNumberFormat="1"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41" fontId="280" fillId="109" borderId="0" xfId="1011" applyNumberFormat="1" applyFont="1" applyFill="1"/>
    <xf numFmtId="9" fontId="281" fillId="109"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9" borderId="92" xfId="26" quotePrefix="1" applyNumberFormat="1" applyFont="1" applyFill="1" applyBorder="1" applyAlignment="1">
      <alignment horizontal="center"/>
    </xf>
    <xf numFmtId="310" fontId="281" fillId="109" borderId="0" xfId="336" applyNumberFormat="1" applyFont="1" applyFill="1" applyBorder="1" applyAlignment="1"/>
    <xf numFmtId="44" fontId="281" fillId="109" borderId="0" xfId="4" applyNumberFormat="1" applyFont="1" applyFill="1" applyBorder="1" applyAlignment="1"/>
    <xf numFmtId="313" fontId="281" fillId="109" borderId="0" xfId="4" applyNumberFormat="1" applyFont="1" applyFill="1" applyBorder="1" applyAlignment="1"/>
    <xf numFmtId="43" fontId="281" fillId="109" borderId="0" xfId="0" applyNumberFormat="1" applyFont="1" applyFill="1" applyBorder="1" applyAlignment="1">
      <alignment horizontal="right"/>
    </xf>
    <xf numFmtId="43" fontId="281" fillId="0" borderId="0" xfId="0" applyNumberFormat="1" applyFont="1" applyFill="1" applyBorder="1" applyAlignment="1">
      <alignment horizontal="right"/>
    </xf>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6" fillId="0" borderId="0" xfId="0" applyFont="1" applyFill="1" applyAlignment="1">
      <alignment horizontal="left"/>
    </xf>
    <xf numFmtId="0" fontId="281" fillId="0" borderId="0" xfId="0" applyFont="1" applyFill="1" applyAlignment="1">
      <alignment vertical="top" wrapText="1"/>
    </xf>
    <xf numFmtId="0" fontId="297" fillId="0" borderId="0" xfId="0" applyFont="1" applyAlignment="1"/>
    <xf numFmtId="44" fontId="281" fillId="109" borderId="0" xfId="2" applyNumberFormat="1" applyFont="1" applyFill="1" applyBorder="1" applyAlignment="1"/>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299" fillId="0" borderId="0" xfId="0" applyFont="1" applyAlignment="1">
      <alignment horizontal="center"/>
    </xf>
    <xf numFmtId="0" fontId="13" fillId="0" borderId="0" xfId="0" applyFont="1"/>
    <xf numFmtId="0" fontId="299" fillId="0" borderId="0" xfId="0" applyFont="1"/>
    <xf numFmtId="0" fontId="300" fillId="0" borderId="0" xfId="62702" applyFont="1"/>
    <xf numFmtId="310" fontId="281" fillId="109" borderId="92" xfId="757" applyNumberFormat="1" applyFont="1" applyFill="1" applyBorder="1"/>
    <xf numFmtId="0" fontId="296" fillId="0" borderId="0" xfId="0" applyFont="1" applyFill="1" applyAlignment="1">
      <alignment horizontal="left"/>
    </xf>
    <xf numFmtId="41" fontId="280" fillId="109" borderId="92" xfId="1011" applyNumberFormat="1" applyFont="1" applyFill="1" applyBorder="1"/>
    <xf numFmtId="0" fontId="281" fillId="0" borderId="0" xfId="0" applyFont="1" applyAlignment="1">
      <alignment horizontal="left" wrapText="1" indent="1"/>
    </xf>
    <xf numFmtId="43" fontId="282" fillId="0" borderId="0" xfId="26" quotePrefix="1" applyFont="1"/>
    <xf numFmtId="0" fontId="282" fillId="0" borderId="92" xfId="26" quotePrefix="1" applyNumberFormat="1" applyFont="1" applyBorder="1" applyAlignment="1">
      <alignment horizontal="center"/>
    </xf>
    <xf numFmtId="0" fontId="281" fillId="0" borderId="0" xfId="0" applyFont="1" applyFill="1" applyAlignment="1">
      <alignment horizontal="left" vertical="top" wrapText="1"/>
    </xf>
    <xf numFmtId="0" fontId="281" fillId="0" borderId="0" xfId="0" applyFont="1" applyFill="1" applyAlignment="1">
      <alignment horizontal="left" vertical="top" wrapText="1"/>
    </xf>
    <xf numFmtId="43" fontId="282" fillId="0" borderId="0" xfId="26" quotePrefix="1" applyFont="1" applyBorder="1"/>
    <xf numFmtId="310" fontId="281" fillId="0" borderId="92" xfId="757" applyNumberFormat="1" applyFont="1" applyBorder="1"/>
    <xf numFmtId="313" fontId="281" fillId="0" borderId="0" xfId="757" applyNumberFormat="1" applyFont="1" applyFill="1" applyBorder="1" applyAlignment="1"/>
    <xf numFmtId="314" fontId="281" fillId="0" borderId="0" xfId="757" applyNumberFormat="1" applyFont="1" applyFill="1" applyBorder="1" applyAlignment="1"/>
    <xf numFmtId="310" fontId="281" fillId="109" borderId="0" xfId="1103" applyNumberFormat="1" applyFont="1" applyFill="1" applyAlignment="1">
      <alignment horizontal="right" vertical="center"/>
    </xf>
    <xf numFmtId="310" fontId="281" fillId="109" borderId="96" xfId="1103" applyNumberFormat="1" applyFont="1" applyFill="1" applyBorder="1" applyAlignment="1">
      <alignment horizontal="right" vertical="center"/>
    </xf>
    <xf numFmtId="310" fontId="281" fillId="109" borderId="0" xfId="1103" quotePrefix="1" applyNumberFormat="1" applyFont="1" applyFill="1" applyAlignment="1">
      <alignment horizontal="right" vertical="center"/>
    </xf>
    <xf numFmtId="164" fontId="280" fillId="109" borderId="96" xfId="1011" quotePrefix="1" applyNumberFormat="1" applyFont="1" applyFill="1" applyBorder="1" applyAlignment="1">
      <alignment horizontal="right"/>
    </xf>
    <xf numFmtId="41" fontId="280" fillId="0" borderId="92" xfId="1011" applyNumberFormat="1" applyFont="1" applyBorder="1"/>
    <xf numFmtId="314" fontId="281" fillId="109" borderId="0" xfId="757" applyNumberFormat="1" applyFont="1" applyFill="1" applyBorder="1" applyAlignment="1"/>
    <xf numFmtId="313" fontId="281" fillId="0" borderId="0" xfId="336" applyNumberFormat="1" applyFont="1" applyFill="1" applyBorder="1" applyAlignment="1"/>
    <xf numFmtId="0" fontId="281" fillId="0" borderId="0" xfId="6" applyFont="1" applyAlignment="1">
      <alignment horizontal="left" indent="1"/>
    </xf>
    <xf numFmtId="192" fontId="281" fillId="0" borderId="0" xfId="757" applyNumberFormat="1" applyFont="1" applyFill="1" applyBorder="1" applyAlignment="1"/>
    <xf numFmtId="169" fontId="281" fillId="109" borderId="96" xfId="6" applyNumberFormat="1" applyFont="1" applyFill="1" applyBorder="1"/>
    <xf numFmtId="169" fontId="281" fillId="0" borderId="96" xfId="6" applyNumberFormat="1" applyFont="1" applyFill="1" applyBorder="1"/>
    <xf numFmtId="0" fontId="280" fillId="0" borderId="0" xfId="757" applyFont="1" applyFill="1" applyBorder="1" applyAlignment="1">
      <alignment horizontal="left" indent="1"/>
    </xf>
    <xf numFmtId="0" fontId="298" fillId="0" borderId="0" xfId="0" applyFont="1" applyAlignment="1">
      <alignment horizontal="center"/>
    </xf>
    <xf numFmtId="0" fontId="296" fillId="0" borderId="0" xfId="0" applyFont="1" applyFill="1" applyAlignment="1">
      <alignment horizontal="left"/>
    </xf>
    <xf numFmtId="0" fontId="280" fillId="0" borderId="0" xfId="0" applyFont="1" applyAlignment="1">
      <alignment horizontal="left"/>
    </xf>
    <xf numFmtId="0" fontId="282" fillId="0" borderId="92" xfId="0" applyFont="1" applyBorder="1" applyAlignment="1">
      <alignment horizontal="center"/>
    </xf>
    <xf numFmtId="0" fontId="286" fillId="0" borderId="92" xfId="13851" applyFont="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customXml" Target="../customXml/item1.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19</xdr:row>
      <xdr:rowOff>123824</xdr:rowOff>
    </xdr:from>
    <xdr:to>
      <xdr:col>2</xdr:col>
      <xdr:colOff>598488</xdr:colOff>
      <xdr:row>24</xdr:row>
      <xdr:rowOff>69850</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21</xdr:row>
      <xdr:rowOff>63500</xdr:rowOff>
    </xdr:from>
    <xdr:to>
      <xdr:col>0</xdr:col>
      <xdr:colOff>925406</xdr:colOff>
      <xdr:row>24</xdr:row>
      <xdr:rowOff>50749</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orp.dvn.com\Corporate%20Finance\OEI\Budget\S3%20Versions\4-15-99%20version\REV_wip.xls"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L:\Corporate\Accounting\ExternalReportingAndBudgeting\10-Q-10-K%20-%20Schedules\MD&amp;A\Non-GAAP%20Measures\Adjusted%20EBITDAX.xlsx" TargetMode="External"/><Relationship Id="rId1" Type="http://schemas.openxmlformats.org/officeDocument/2006/relationships/externalLinkPath" Target="/Corporate/Accounting/ExternalReportingAndBudgeting/10-Q-10-K%20-%20Schedules/MD&amp;A/Non-GAAP%20Measures/Adjusted%20EBITDA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10Q"/>
      <sheetName val="Essbase"/>
      <sheetName val="Ess-research"/>
      <sheetName val="Essbase (2)"/>
    </sheetNames>
    <sheetDataSet>
      <sheetData sheetId="0">
        <row r="4">
          <cell r="C4">
            <v>870</v>
          </cell>
        </row>
        <row r="6">
          <cell r="C6">
            <v>0</v>
          </cell>
        </row>
        <row r="7">
          <cell r="C7">
            <v>0</v>
          </cell>
        </row>
        <row r="8">
          <cell r="C8">
            <v>0</v>
          </cell>
        </row>
        <row r="9">
          <cell r="C9"/>
        </row>
        <row r="11">
          <cell r="C11">
            <v>0</v>
          </cell>
        </row>
        <row r="12">
          <cell r="C12">
            <v>8</v>
          </cell>
        </row>
        <row r="13">
          <cell r="C13">
            <v>-99</v>
          </cell>
        </row>
        <row r="15">
          <cell r="C15">
            <v>783</v>
          </cell>
        </row>
        <row r="16">
          <cell r="C16">
            <v>-4</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6"/>
  <sheetViews>
    <sheetView tabSelected="1" view="pageBreakPreview" zoomScale="120" zoomScaleNormal="120" zoomScaleSheetLayoutView="120" zoomScalePageLayoutView="90" workbookViewId="0">
      <selection activeCell="F32" sqref="F32"/>
    </sheetView>
  </sheetViews>
  <sheetFormatPr defaultRowHeight="13.2"/>
  <cols>
    <col min="1" max="1" width="38.77734375" customWidth="1"/>
    <col min="2" max="2" width="1.77734375" customWidth="1"/>
  </cols>
  <sheetData>
    <row r="1" spans="1:9" ht="18">
      <c r="A1" s="363" t="s">
        <v>306</v>
      </c>
      <c r="B1" s="363"/>
      <c r="C1" s="363"/>
      <c r="D1" s="329"/>
      <c r="E1" s="329"/>
      <c r="F1" s="329"/>
      <c r="G1" s="329"/>
      <c r="H1" s="329"/>
      <c r="I1" s="329"/>
    </row>
    <row r="2" spans="1:9" ht="18">
      <c r="A2" s="363" t="s">
        <v>269</v>
      </c>
      <c r="B2" s="363"/>
      <c r="C2" s="363"/>
      <c r="D2" s="329"/>
      <c r="E2" s="329"/>
      <c r="F2" s="329"/>
      <c r="G2" s="329"/>
      <c r="H2" s="329"/>
      <c r="I2" s="329"/>
    </row>
    <row r="4" spans="1:9" s="336" customFormat="1" ht="10.199999999999999">
      <c r="A4" s="14"/>
      <c r="B4" s="14"/>
      <c r="C4" s="335" t="s">
        <v>270</v>
      </c>
      <c r="D4" s="14"/>
      <c r="E4" s="14"/>
      <c r="F4" s="14"/>
      <c r="G4" s="14"/>
      <c r="H4" s="14"/>
      <c r="I4" s="14"/>
    </row>
    <row r="5" spans="1:9" s="336" customFormat="1" ht="10.199999999999999">
      <c r="A5" s="337" t="s">
        <v>271</v>
      </c>
      <c r="B5" s="14"/>
      <c r="C5" s="14"/>
      <c r="D5" s="14"/>
      <c r="E5" s="14"/>
      <c r="F5" s="14"/>
      <c r="G5" s="14"/>
      <c r="H5" s="14"/>
      <c r="I5" s="14"/>
    </row>
    <row r="6" spans="1:9" s="336" customFormat="1" ht="10.199999999999999">
      <c r="A6" s="14" t="s">
        <v>291</v>
      </c>
      <c r="B6" s="14"/>
      <c r="C6" s="338">
        <v>1</v>
      </c>
      <c r="D6" s="14"/>
      <c r="E6" s="14"/>
      <c r="F6" s="14"/>
      <c r="G6" s="14"/>
      <c r="H6" s="14"/>
      <c r="I6" s="14"/>
    </row>
    <row r="7" spans="1:9" s="336" customFormat="1" ht="10.199999999999999">
      <c r="A7" s="14" t="s">
        <v>292</v>
      </c>
      <c r="B7" s="14"/>
      <c r="C7" s="338">
        <v>2</v>
      </c>
      <c r="D7" s="14"/>
      <c r="E7" s="14"/>
      <c r="F7" s="14"/>
      <c r="G7" s="14"/>
      <c r="H7" s="14"/>
      <c r="I7" s="14"/>
    </row>
    <row r="8" spans="1:9" s="336" customFormat="1" ht="10.199999999999999">
      <c r="A8" s="14" t="s">
        <v>293</v>
      </c>
      <c r="B8" s="14"/>
      <c r="C8" s="338">
        <v>3</v>
      </c>
      <c r="D8" s="14"/>
      <c r="E8" s="14"/>
      <c r="F8" s="14"/>
      <c r="G8" s="14"/>
      <c r="H8" s="14"/>
      <c r="I8" s="14"/>
    </row>
    <row r="9" spans="1:9" s="336" customFormat="1" ht="10.199999999999999">
      <c r="A9" s="14"/>
      <c r="B9" s="14"/>
      <c r="C9" s="338"/>
      <c r="D9" s="14"/>
      <c r="E9" s="14"/>
      <c r="F9" s="14"/>
      <c r="G9" s="14"/>
      <c r="H9" s="14"/>
      <c r="I9" s="14"/>
    </row>
    <row r="10" spans="1:9" s="336" customFormat="1" ht="10.199999999999999">
      <c r="A10" s="337" t="s">
        <v>272</v>
      </c>
      <c r="B10" s="14"/>
      <c r="C10" s="338"/>
      <c r="D10" s="14"/>
      <c r="E10" s="14"/>
      <c r="F10" s="14"/>
      <c r="G10" s="14"/>
      <c r="H10" s="14"/>
      <c r="I10" s="14"/>
    </row>
    <row r="11" spans="1:9" s="336" customFormat="1" ht="10.199999999999999">
      <c r="A11" s="14" t="s">
        <v>17</v>
      </c>
      <c r="B11" s="14"/>
      <c r="C11" s="338">
        <v>4</v>
      </c>
      <c r="D11" s="14"/>
      <c r="E11" s="14"/>
      <c r="F11" s="14"/>
      <c r="G11" s="14"/>
      <c r="H11" s="14"/>
      <c r="I11" s="14"/>
    </row>
    <row r="12" spans="1:9" s="336" customFormat="1" ht="10.199999999999999">
      <c r="A12" s="14" t="s">
        <v>273</v>
      </c>
      <c r="B12" s="14"/>
      <c r="C12" s="338">
        <v>5</v>
      </c>
      <c r="D12" s="14"/>
      <c r="E12" s="14"/>
      <c r="F12" s="14"/>
      <c r="G12" s="14"/>
      <c r="H12" s="14"/>
      <c r="I12" s="14"/>
    </row>
    <row r="13" spans="1:9" s="336" customFormat="1" ht="10.199999999999999">
      <c r="A13" s="14" t="s">
        <v>274</v>
      </c>
      <c r="B13" s="14"/>
      <c r="C13" s="338">
        <v>6</v>
      </c>
      <c r="D13" s="14"/>
      <c r="E13" s="14"/>
      <c r="F13" s="14"/>
      <c r="G13" s="14"/>
      <c r="H13" s="14"/>
      <c r="I13" s="14"/>
    </row>
    <row r="14" spans="1:9" s="336" customFormat="1" ht="10.199999999999999">
      <c r="A14" s="14" t="s">
        <v>275</v>
      </c>
      <c r="B14" s="14"/>
      <c r="C14" s="338">
        <v>7</v>
      </c>
      <c r="D14" s="14"/>
      <c r="E14" s="14"/>
      <c r="F14" s="14"/>
      <c r="G14" s="14"/>
      <c r="H14" s="14"/>
      <c r="I14" s="14"/>
    </row>
    <row r="15" spans="1:9" s="336" customFormat="1" ht="10.199999999999999">
      <c r="A15" s="14"/>
      <c r="B15" s="14"/>
      <c r="C15" s="338"/>
      <c r="D15" s="14"/>
      <c r="E15" s="14"/>
      <c r="F15" s="14"/>
      <c r="G15" s="14"/>
      <c r="H15" s="14"/>
      <c r="I15" s="14"/>
    </row>
    <row r="16" spans="1:9" s="336" customFormat="1" ht="10.199999999999999">
      <c r="A16" s="337" t="s">
        <v>276</v>
      </c>
      <c r="B16" s="14"/>
      <c r="C16" s="338"/>
      <c r="D16" s="14"/>
      <c r="E16" s="14"/>
      <c r="F16" s="14"/>
      <c r="G16" s="14"/>
      <c r="H16" s="14"/>
      <c r="I16" s="14"/>
    </row>
    <row r="17" spans="1:9" s="336" customFormat="1" ht="10.199999999999999">
      <c r="A17" s="14" t="s">
        <v>277</v>
      </c>
      <c r="B17" s="14"/>
      <c r="C17" s="338">
        <v>8</v>
      </c>
      <c r="D17" s="14"/>
      <c r="E17" s="14"/>
      <c r="F17" s="14"/>
      <c r="G17" s="14"/>
      <c r="H17" s="14"/>
      <c r="I17" s="14"/>
    </row>
    <row r="18" spans="1:9" s="336" customFormat="1" ht="10.199999999999999">
      <c r="A18" s="14" t="s">
        <v>62</v>
      </c>
      <c r="B18" s="14"/>
      <c r="C18" s="338">
        <v>9</v>
      </c>
      <c r="D18" s="14"/>
      <c r="E18" s="14"/>
      <c r="F18" s="14"/>
      <c r="G18" s="14"/>
      <c r="H18" s="14"/>
      <c r="I18" s="14"/>
    </row>
    <row r="19" spans="1:9" s="336" customFormat="1" ht="10.199999999999999">
      <c r="A19" s="14" t="s">
        <v>278</v>
      </c>
      <c r="B19" s="14"/>
      <c r="C19" s="338">
        <v>10</v>
      </c>
      <c r="D19" s="14"/>
      <c r="E19" s="14"/>
      <c r="F19" s="14"/>
      <c r="G19" s="14"/>
      <c r="H19" s="14"/>
      <c r="I19" s="14"/>
    </row>
    <row r="20" spans="1:9" s="336" customFormat="1" ht="10.199999999999999">
      <c r="A20" s="14"/>
      <c r="B20" s="14"/>
      <c r="C20" s="14"/>
      <c r="D20" s="14"/>
      <c r="E20" s="14"/>
      <c r="F20" s="14"/>
      <c r="G20" s="14"/>
      <c r="H20" s="14"/>
      <c r="I20" s="14"/>
    </row>
    <row r="21" spans="1:9" s="336" customFormat="1" ht="10.199999999999999"/>
    <row r="22" spans="1:9" s="336" customFormat="1" ht="10.199999999999999"/>
    <row r="23" spans="1:9" s="336" customFormat="1" ht="10.199999999999999"/>
    <row r="24" spans="1:9" s="336" customFormat="1" ht="10.199999999999999"/>
    <row r="25" spans="1:9" s="336" customFormat="1" ht="10.199999999999999"/>
    <row r="26" spans="1:9" s="336" customFormat="1" ht="10.199999999999999"/>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Realized Pricing'!A1" display="'6) Realized Pricing'!A1" xr:uid="{6D623BD0-1A31-476E-A6E0-DC139301F74D}"/>
    <hyperlink ref="C14" location="'7) Asset Margin'!A1" display="'7) Asset Margin'!A1" xr:uid="{99B55759-C167-4FEB-8DF3-260EEEB490DE}"/>
    <hyperlink ref="C17" location="'8) Core Earnings'!A1" display="'8) Core Earnings'!A1" xr:uid="{F7BFC5D6-FB81-4269-B8B8-A1C40E10E27A}"/>
    <hyperlink ref="C18" location="'9) EBITDAX'!A1" display="'9) EBITDAX'!A1" xr:uid="{45E985C5-35DC-4868-831B-DB355DCF81B5}"/>
    <hyperlink ref="C19" location="'10) Other Non-GAAP'!A1" display="'10) Other Non-GAAP'!A1" xr:uid="{D5DC63C0-AAAF-4E79-8888-8E52C930D411}"/>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I33"/>
  <sheetViews>
    <sheetView view="pageBreakPreview" zoomScale="120" zoomScaleNormal="120" zoomScaleSheetLayoutView="120" workbookViewId="0">
      <selection sqref="A1:I1"/>
    </sheetView>
  </sheetViews>
  <sheetFormatPr defaultColWidth="9.21875" defaultRowHeight="14.4"/>
  <cols>
    <col min="1" max="1" width="36.77734375" style="31" customWidth="1"/>
    <col min="2" max="2" width="1.5546875" style="31" customWidth="1"/>
    <col min="3" max="3" width="10.77734375" style="31" customWidth="1"/>
    <col min="4" max="4" width="1.5546875" style="32" customWidth="1"/>
    <col min="5" max="5" width="10.77734375" style="31" customWidth="1"/>
    <col min="6" max="6" width="1.5546875" style="31" customWidth="1"/>
    <col min="7" max="7" width="10.77734375" style="31" customWidth="1"/>
    <col min="8" max="8" width="1.5546875" style="32" customWidth="1"/>
    <col min="9" max="9" width="10.77734375" style="31" customWidth="1"/>
    <col min="10" max="16384" width="9.21875" style="31"/>
  </cols>
  <sheetData>
    <row r="1" spans="1:9" ht="15.6">
      <c r="A1" s="364" t="s">
        <v>265</v>
      </c>
      <c r="B1" s="364"/>
      <c r="C1" s="364"/>
      <c r="D1" s="364"/>
      <c r="E1" s="364"/>
      <c r="F1" s="364"/>
      <c r="G1" s="364"/>
      <c r="H1" s="364"/>
      <c r="I1" s="364"/>
    </row>
    <row r="2" spans="1:9" ht="15.6">
      <c r="A2" s="327"/>
      <c r="B2" s="327"/>
      <c r="C2" s="327"/>
      <c r="D2" s="327"/>
      <c r="E2" s="327"/>
      <c r="F2" s="327"/>
      <c r="G2" s="327"/>
      <c r="H2" s="327"/>
      <c r="I2" s="327"/>
    </row>
    <row r="3" spans="1:9" ht="18.600000000000001" customHeight="1">
      <c r="A3" s="368" t="s">
        <v>324</v>
      </c>
      <c r="B3" s="368"/>
      <c r="C3" s="368"/>
      <c r="D3" s="368"/>
      <c r="E3" s="368"/>
      <c r="F3" s="368"/>
      <c r="G3" s="368"/>
      <c r="H3" s="368"/>
      <c r="I3" s="368"/>
    </row>
    <row r="4" spans="1:9" ht="18.600000000000001" customHeight="1">
      <c r="A4" s="368"/>
      <c r="B4" s="368"/>
      <c r="C4" s="368"/>
      <c r="D4" s="368"/>
      <c r="E4" s="368"/>
      <c r="F4" s="368"/>
      <c r="G4" s="368"/>
      <c r="H4" s="368"/>
      <c r="I4" s="368"/>
    </row>
    <row r="5" spans="1:9" ht="18.600000000000001" customHeight="1">
      <c r="A5" s="368"/>
      <c r="B5" s="368"/>
      <c r="C5" s="368"/>
      <c r="D5" s="368"/>
      <c r="E5" s="368"/>
      <c r="F5" s="368"/>
      <c r="G5" s="368"/>
      <c r="H5" s="368"/>
      <c r="I5" s="368"/>
    </row>
    <row r="6" spans="1:9" ht="7.5" customHeight="1">
      <c r="A6" s="328"/>
      <c r="B6" s="328"/>
      <c r="C6" s="328"/>
      <c r="D6" s="328"/>
      <c r="E6" s="328"/>
      <c r="F6" s="328"/>
      <c r="G6" s="328"/>
      <c r="H6" s="328"/>
      <c r="I6" s="328"/>
    </row>
    <row r="7" spans="1:9">
      <c r="A7" s="30"/>
      <c r="B7" s="30"/>
    </row>
    <row r="8" spans="1:9" s="34" customFormat="1" ht="14.1" customHeight="1">
      <c r="B8" s="14"/>
      <c r="C8" s="367" t="s">
        <v>307</v>
      </c>
      <c r="D8" s="367"/>
      <c r="E8" s="367"/>
      <c r="F8" s="367"/>
      <c r="G8" s="367"/>
      <c r="H8" s="367"/>
      <c r="I8" s="367"/>
    </row>
    <row r="9" spans="1:9" s="37" customFormat="1" ht="21.6">
      <c r="A9" s="35"/>
      <c r="B9" s="35"/>
      <c r="C9" s="91" t="s">
        <v>25</v>
      </c>
      <c r="D9" s="36"/>
      <c r="E9" s="91" t="s">
        <v>26</v>
      </c>
      <c r="F9" s="36"/>
      <c r="G9" s="165" t="s">
        <v>245</v>
      </c>
      <c r="H9" s="36"/>
      <c r="I9" s="91" t="s">
        <v>28</v>
      </c>
    </row>
    <row r="10" spans="1:9" s="37" customFormat="1">
      <c r="A10" s="101" t="s">
        <v>19</v>
      </c>
      <c r="B10" s="35"/>
      <c r="C10" s="36"/>
      <c r="D10" s="36"/>
      <c r="E10" s="36"/>
      <c r="F10" s="36"/>
      <c r="G10" s="36"/>
      <c r="H10" s="36"/>
      <c r="I10" s="233"/>
    </row>
    <row r="11" spans="1:9" s="34" customFormat="1" ht="14.1" customHeight="1">
      <c r="A11" s="41" t="s">
        <v>216</v>
      </c>
      <c r="B11" s="38"/>
      <c r="C11" s="39">
        <v>1064</v>
      </c>
      <c r="D11" s="40"/>
      <c r="E11" s="39">
        <v>825</v>
      </c>
      <c r="F11" s="39"/>
      <c r="G11" s="39">
        <v>812</v>
      </c>
      <c r="H11" s="33"/>
      <c r="I11" s="331">
        <v>1.3</v>
      </c>
    </row>
    <row r="12" spans="1:9" s="34" customFormat="1" ht="14.1" customHeight="1">
      <c r="A12" s="41" t="s">
        <v>24</v>
      </c>
      <c r="B12" s="41"/>
      <c r="C12" s="42"/>
      <c r="D12" s="33"/>
      <c r="E12" s="42"/>
      <c r="F12" s="42"/>
      <c r="G12" s="42"/>
      <c r="H12" s="33"/>
      <c r="I12" s="332"/>
    </row>
    <row r="13" spans="1:9" s="34" customFormat="1" ht="14.1" customHeight="1">
      <c r="A13" s="43" t="s">
        <v>305</v>
      </c>
      <c r="B13" s="43"/>
      <c r="C13" s="29">
        <v>1</v>
      </c>
      <c r="D13" s="33"/>
      <c r="E13" s="29">
        <v>1</v>
      </c>
      <c r="F13" s="29"/>
      <c r="G13" s="29">
        <v>1</v>
      </c>
      <c r="H13" s="33"/>
      <c r="I13" s="44">
        <v>0</v>
      </c>
    </row>
    <row r="14" spans="1:9" s="34" customFormat="1" ht="14.1" customHeight="1">
      <c r="A14" s="43" t="s">
        <v>43</v>
      </c>
      <c r="B14" s="43"/>
      <c r="C14" s="29">
        <v>0</v>
      </c>
      <c r="D14" s="33"/>
      <c r="E14" s="29">
        <v>-7</v>
      </c>
      <c r="F14" s="29"/>
      <c r="G14" s="29">
        <v>-7</v>
      </c>
      <c r="H14" s="33"/>
      <c r="I14" s="44">
        <v>-0.01</v>
      </c>
    </row>
    <row r="15" spans="1:9" s="102" customFormat="1" ht="13.5" customHeight="1">
      <c r="A15" s="43" t="s">
        <v>223</v>
      </c>
      <c r="B15" s="41"/>
      <c r="C15" s="29">
        <v>-167</v>
      </c>
      <c r="D15" s="33"/>
      <c r="E15" s="29">
        <v>-129</v>
      </c>
      <c r="F15" s="29"/>
      <c r="G15" s="29">
        <v>-129</v>
      </c>
      <c r="H15" s="33"/>
      <c r="I15" s="44">
        <v>-0.2</v>
      </c>
    </row>
    <row r="16" spans="1:9" s="102" customFormat="1" ht="13.5" customHeight="1">
      <c r="A16" s="43" t="s">
        <v>309</v>
      </c>
      <c r="B16" s="41"/>
      <c r="C16" s="29">
        <v>8</v>
      </c>
      <c r="D16" s="33"/>
      <c r="E16" s="29">
        <v>6</v>
      </c>
      <c r="F16" s="29"/>
      <c r="G16" s="29">
        <v>6</v>
      </c>
      <c r="H16" s="33"/>
      <c r="I16" s="44">
        <v>0.01</v>
      </c>
    </row>
    <row r="17" spans="1:9" s="34" customFormat="1" ht="13.5" customHeight="1" thickBot="1">
      <c r="A17" s="189" t="s">
        <v>165</v>
      </c>
      <c r="B17" s="45"/>
      <c r="C17" s="333">
        <v>906</v>
      </c>
      <c r="D17" s="33"/>
      <c r="E17" s="333">
        <v>696</v>
      </c>
      <c r="F17" s="39"/>
      <c r="G17" s="333">
        <v>683</v>
      </c>
      <c r="H17" s="33"/>
      <c r="I17" s="334">
        <v>1.1000000000000001</v>
      </c>
    </row>
    <row r="18" spans="1:9" ht="15" thickTop="1">
      <c r="C18" s="285"/>
      <c r="D18" s="235"/>
      <c r="E18" s="285"/>
      <c r="F18" s="234"/>
      <c r="G18" s="285"/>
      <c r="H18" s="235"/>
      <c r="I18" s="286"/>
    </row>
    <row r="19" spans="1:9">
      <c r="A19" s="34"/>
      <c r="B19" s="14"/>
      <c r="C19" s="367" t="s">
        <v>323</v>
      </c>
      <c r="D19" s="367"/>
      <c r="E19" s="367"/>
      <c r="F19" s="367"/>
      <c r="G19" s="367"/>
      <c r="H19" s="367"/>
      <c r="I19" s="367"/>
    </row>
    <row r="20" spans="1:9" ht="21.6">
      <c r="A20" s="35"/>
      <c r="B20" s="35"/>
      <c r="C20" s="91" t="s">
        <v>25</v>
      </c>
      <c r="D20" s="36"/>
      <c r="E20" s="91" t="s">
        <v>26</v>
      </c>
      <c r="F20" s="36"/>
      <c r="G20" s="165" t="s">
        <v>245</v>
      </c>
      <c r="H20" s="36"/>
      <c r="I20" s="91" t="s">
        <v>28</v>
      </c>
    </row>
    <row r="21" spans="1:9">
      <c r="A21" s="101" t="s">
        <v>19</v>
      </c>
      <c r="B21" s="35"/>
      <c r="C21" s="36"/>
      <c r="D21" s="36"/>
      <c r="E21" s="36"/>
      <c r="F21" s="36"/>
      <c r="G21" s="36"/>
      <c r="H21" s="36"/>
      <c r="I21" s="233"/>
    </row>
    <row r="22" spans="1:9">
      <c r="A22" s="41" t="s">
        <v>216</v>
      </c>
      <c r="B22" s="38"/>
      <c r="C22" s="39">
        <v>1040</v>
      </c>
      <c r="D22" s="40"/>
      <c r="E22" s="39">
        <v>855</v>
      </c>
      <c r="F22" s="39"/>
      <c r="G22" s="39">
        <v>844</v>
      </c>
      <c r="H22" s="33"/>
      <c r="I22" s="331">
        <v>1.34</v>
      </c>
    </row>
    <row r="23" spans="1:9">
      <c r="A23" s="41" t="s">
        <v>24</v>
      </c>
      <c r="B23" s="41"/>
      <c r="C23" s="42"/>
      <c r="D23" s="33"/>
      <c r="E23" s="42"/>
      <c r="F23" s="42"/>
      <c r="G23" s="42"/>
      <c r="H23" s="33"/>
      <c r="I23" s="332"/>
    </row>
    <row r="24" spans="1:9">
      <c r="A24" s="43" t="s">
        <v>33</v>
      </c>
      <c r="B24" s="41"/>
      <c r="C24" s="29">
        <v>15</v>
      </c>
      <c r="D24" s="33"/>
      <c r="E24" s="29">
        <v>11</v>
      </c>
      <c r="F24" s="29"/>
      <c r="G24" s="29">
        <v>11</v>
      </c>
      <c r="H24" s="33"/>
      <c r="I24" s="44">
        <v>0.02</v>
      </c>
    </row>
    <row r="25" spans="1:9">
      <c r="A25" s="43" t="s">
        <v>305</v>
      </c>
      <c r="B25" s="43"/>
      <c r="C25" s="29">
        <v>1</v>
      </c>
      <c r="D25" s="33"/>
      <c r="E25" s="29">
        <v>1</v>
      </c>
      <c r="F25" s="29"/>
      <c r="G25" s="29">
        <v>1</v>
      </c>
      <c r="H25" s="33"/>
      <c r="I25" s="44">
        <v>0</v>
      </c>
    </row>
    <row r="26" spans="1:9">
      <c r="A26" s="43" t="s">
        <v>43</v>
      </c>
      <c r="B26" s="43"/>
      <c r="C26" s="29">
        <v>0</v>
      </c>
      <c r="D26" s="33"/>
      <c r="E26" s="29">
        <v>4</v>
      </c>
      <c r="F26" s="29"/>
      <c r="G26" s="29">
        <v>4</v>
      </c>
      <c r="H26" s="33"/>
      <c r="I26" s="44">
        <v>0.01</v>
      </c>
    </row>
    <row r="27" spans="1:9">
      <c r="A27" s="43" t="s">
        <v>223</v>
      </c>
      <c r="B27" s="41"/>
      <c r="C27" s="29">
        <v>32</v>
      </c>
      <c r="D27" s="33"/>
      <c r="E27" s="29">
        <v>25</v>
      </c>
      <c r="F27" s="29"/>
      <c r="G27" s="29">
        <v>25</v>
      </c>
      <c r="H27" s="33"/>
      <c r="I27" s="44">
        <v>0.04</v>
      </c>
    </row>
    <row r="28" spans="1:9" ht="15" thickBot="1">
      <c r="A28" s="189" t="s">
        <v>165</v>
      </c>
      <c r="B28" s="45"/>
      <c r="C28" s="333">
        <v>1088</v>
      </c>
      <c r="D28" s="33"/>
      <c r="E28" s="333">
        <v>896</v>
      </c>
      <c r="F28" s="39"/>
      <c r="G28" s="333">
        <v>885</v>
      </c>
      <c r="H28" s="33"/>
      <c r="I28" s="334">
        <v>1.41</v>
      </c>
    </row>
    <row r="29" spans="1:9" ht="15" thickTop="1">
      <c r="C29" s="288"/>
      <c r="D29" s="235"/>
      <c r="E29" s="288"/>
      <c r="F29" s="234"/>
      <c r="G29" s="288"/>
      <c r="H29" s="235"/>
      <c r="I29" s="287"/>
    </row>
    <row r="30" spans="1:9">
      <c r="C30" s="285"/>
      <c r="D30" s="235"/>
      <c r="E30" s="285"/>
      <c r="F30" s="234"/>
      <c r="G30" s="285"/>
      <c r="H30" s="235"/>
      <c r="I30" s="286"/>
    </row>
    <row r="31" spans="1:9">
      <c r="C31" s="288"/>
      <c r="D31" s="235"/>
      <c r="E31" s="288"/>
      <c r="F31" s="234"/>
      <c r="G31" s="288"/>
      <c r="H31" s="235"/>
      <c r="I31" s="287"/>
    </row>
    <row r="32" spans="1:9">
      <c r="C32" s="234"/>
      <c r="D32" s="235"/>
      <c r="E32" s="234"/>
      <c r="F32" s="234"/>
      <c r="G32" s="234"/>
      <c r="H32" s="235"/>
      <c r="I32" s="287"/>
    </row>
    <row r="33" spans="3:9">
      <c r="C33" s="288"/>
      <c r="D33" s="235"/>
      <c r="E33" s="288"/>
      <c r="F33" s="234"/>
      <c r="G33" s="288"/>
      <c r="H33" s="235"/>
      <c r="I33" s="287"/>
    </row>
  </sheetData>
  <mergeCells count="4">
    <mergeCell ref="C8:I8"/>
    <mergeCell ref="A3:I5"/>
    <mergeCell ref="A1:I1"/>
    <mergeCell ref="C19:I19"/>
  </mergeCells>
  <pageMargins left="0.7" right="0.7" top="0.75" bottom="0.75" header="0.3" footer="0.3"/>
  <pageSetup scale="60"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O23"/>
  <sheetViews>
    <sheetView view="pageBreakPreview" zoomScale="120" zoomScaleNormal="120" zoomScaleSheetLayoutView="120" workbookViewId="0">
      <selection sqref="A1:O1"/>
    </sheetView>
  </sheetViews>
  <sheetFormatPr defaultRowHeight="13.2"/>
  <cols>
    <col min="1" max="1" width="40.77734375" customWidth="1"/>
    <col min="2" max="2" width="1.77734375" customWidth="1"/>
    <col min="3" max="3" width="8.77734375" hidden="1" customWidth="1"/>
    <col min="4" max="4" width="1.77734375" hidden="1" customWidth="1"/>
    <col min="5" max="5" width="8.77734375" customWidth="1"/>
    <col min="6" max="6" width="1.77734375" customWidth="1"/>
    <col min="7" max="7" width="8.77734375" customWidth="1"/>
    <col min="8" max="8" width="1.77734375" customWidth="1"/>
    <col min="9" max="9" width="8.77734375" customWidth="1"/>
    <col min="10" max="10" width="1.77734375" customWidth="1"/>
    <col min="11" max="11" width="8.77734375" customWidth="1"/>
    <col min="12" max="12" width="1.21875" customWidth="1"/>
    <col min="13" max="13" width="8.77734375" customWidth="1"/>
    <col min="14" max="14" width="1.21875" customWidth="1"/>
    <col min="15" max="15" width="8" customWidth="1"/>
  </cols>
  <sheetData>
    <row r="1" spans="1:15" ht="15.6">
      <c r="A1" s="364" t="s">
        <v>62</v>
      </c>
      <c r="B1" s="364"/>
      <c r="C1" s="364"/>
      <c r="D1" s="364"/>
      <c r="E1" s="364"/>
      <c r="F1" s="364"/>
      <c r="G1" s="364"/>
      <c r="H1" s="364"/>
      <c r="I1" s="364"/>
      <c r="J1" s="364"/>
      <c r="K1" s="364"/>
      <c r="L1" s="364"/>
      <c r="M1" s="364"/>
      <c r="N1" s="364"/>
      <c r="O1" s="364"/>
    </row>
    <row r="2" spans="1:15">
      <c r="A2" s="14"/>
      <c r="B2" s="73"/>
      <c r="C2" s="272"/>
      <c r="D2" s="73"/>
      <c r="E2" s="272"/>
      <c r="F2" s="73"/>
      <c r="G2" s="272"/>
      <c r="H2" s="73"/>
      <c r="I2" s="272"/>
      <c r="J2" s="73"/>
      <c r="K2" s="272"/>
      <c r="L2" s="73"/>
      <c r="M2" s="272"/>
      <c r="N2" s="73"/>
      <c r="O2" s="272"/>
    </row>
    <row r="3" spans="1:15" ht="12.75" customHeight="1">
      <c r="A3" s="368" t="s">
        <v>279</v>
      </c>
      <c r="B3" s="368"/>
      <c r="C3" s="368"/>
      <c r="D3" s="368"/>
      <c r="E3" s="368"/>
      <c r="F3" s="368"/>
      <c r="G3" s="368"/>
      <c r="H3" s="368"/>
      <c r="I3" s="368"/>
      <c r="J3" s="368"/>
      <c r="K3" s="368"/>
      <c r="L3" s="368"/>
      <c r="M3" s="368"/>
      <c r="N3" s="368"/>
      <c r="O3" s="368"/>
    </row>
    <row r="4" spans="1:15">
      <c r="A4" s="368"/>
      <c r="B4" s="368"/>
      <c r="C4" s="368"/>
      <c r="D4" s="368"/>
      <c r="E4" s="368"/>
      <c r="F4" s="368"/>
      <c r="G4" s="368"/>
      <c r="H4" s="368"/>
      <c r="I4" s="368"/>
      <c r="J4" s="368"/>
      <c r="K4" s="368"/>
      <c r="L4" s="368"/>
      <c r="M4" s="368"/>
      <c r="N4" s="368"/>
      <c r="O4" s="368"/>
    </row>
    <row r="5" spans="1:15">
      <c r="A5" s="368"/>
      <c r="B5" s="368"/>
      <c r="C5" s="368"/>
      <c r="D5" s="368"/>
      <c r="E5" s="368"/>
      <c r="F5" s="368"/>
      <c r="G5" s="368"/>
      <c r="H5" s="368"/>
      <c r="I5" s="368"/>
      <c r="J5" s="368"/>
      <c r="K5" s="368"/>
      <c r="L5" s="368"/>
      <c r="M5" s="368"/>
      <c r="N5" s="368"/>
      <c r="O5" s="368"/>
    </row>
    <row r="6" spans="1:15">
      <c r="A6" s="368"/>
      <c r="B6" s="368"/>
      <c r="C6" s="368"/>
      <c r="D6" s="368"/>
      <c r="E6" s="368"/>
      <c r="F6" s="368"/>
      <c r="G6" s="368"/>
      <c r="H6" s="368"/>
      <c r="I6" s="368"/>
      <c r="J6" s="368"/>
      <c r="K6" s="368"/>
      <c r="L6" s="368"/>
      <c r="M6" s="368"/>
      <c r="N6" s="368"/>
      <c r="O6" s="368"/>
    </row>
    <row r="7" spans="1:15">
      <c r="A7" s="14"/>
      <c r="B7" s="73"/>
      <c r="C7" s="272"/>
      <c r="D7" s="73"/>
      <c r="E7" s="272"/>
      <c r="F7" s="73"/>
      <c r="G7" s="272"/>
      <c r="H7" s="73"/>
      <c r="I7" s="272"/>
      <c r="J7" s="73"/>
      <c r="K7" s="272"/>
      <c r="L7" s="73"/>
      <c r="M7" s="272"/>
      <c r="N7" s="73"/>
      <c r="O7" s="272"/>
    </row>
    <row r="8" spans="1:15">
      <c r="A8" s="104"/>
      <c r="B8" s="79"/>
      <c r="C8" s="97" t="s">
        <v>225</v>
      </c>
      <c r="D8" s="79"/>
      <c r="E8" s="318" t="s">
        <v>308</v>
      </c>
      <c r="F8" s="79"/>
      <c r="G8" s="97" t="s">
        <v>300</v>
      </c>
      <c r="H8" s="79"/>
      <c r="I8" s="326" t="s">
        <v>298</v>
      </c>
      <c r="J8" s="79"/>
      <c r="K8" s="326" t="s">
        <v>257</v>
      </c>
      <c r="L8" s="79"/>
      <c r="M8" s="318" t="s">
        <v>127</v>
      </c>
      <c r="N8" s="79"/>
      <c r="O8" s="326" t="s">
        <v>252</v>
      </c>
    </row>
    <row r="9" spans="1:15">
      <c r="A9" s="122" t="s">
        <v>215</v>
      </c>
      <c r="B9" s="79"/>
      <c r="C9" s="166">
        <f>[16]Form10Q!$C$4</f>
        <v>870</v>
      </c>
      <c r="D9" s="79"/>
      <c r="E9" s="166">
        <v>825</v>
      </c>
      <c r="F9" s="79"/>
      <c r="G9" s="88">
        <v>855</v>
      </c>
      <c r="H9" s="79"/>
      <c r="I9" s="88">
        <v>609</v>
      </c>
      <c r="J9" s="79"/>
      <c r="K9" s="88">
        <v>1161</v>
      </c>
      <c r="L9" s="79"/>
      <c r="M9" s="166">
        <v>3450</v>
      </c>
      <c r="N9" s="79"/>
      <c r="O9" s="87">
        <v>920</v>
      </c>
    </row>
    <row r="10" spans="1:15" hidden="1">
      <c r="A10" s="154" t="s">
        <v>212</v>
      </c>
      <c r="B10" s="79"/>
      <c r="C10" s="280" t="e">
        <f>-'1) Statements of Earnings'!#REF!</f>
        <v>#REF!</v>
      </c>
      <c r="D10" s="79"/>
      <c r="E10" s="280">
        <v>0</v>
      </c>
      <c r="F10" s="79"/>
      <c r="G10" s="277">
        <v>0</v>
      </c>
      <c r="H10" s="79"/>
      <c r="I10" s="277">
        <v>0</v>
      </c>
      <c r="J10" s="79"/>
      <c r="K10" s="277">
        <v>0</v>
      </c>
      <c r="L10" s="79"/>
      <c r="M10" s="166">
        <v>0</v>
      </c>
      <c r="N10" s="79"/>
      <c r="O10" s="108">
        <v>0</v>
      </c>
    </row>
    <row r="11" spans="1:15" hidden="1">
      <c r="A11" s="122" t="s">
        <v>61</v>
      </c>
      <c r="B11" s="70"/>
      <c r="C11" s="166" t="e">
        <f>#REF!</f>
        <v>#REF!</v>
      </c>
      <c r="D11" s="70"/>
      <c r="E11" s="166" t="e">
        <v>#REF!</v>
      </c>
      <c r="F11" s="70"/>
      <c r="G11" s="88" t="e">
        <v>#REF!</v>
      </c>
      <c r="H11" s="70"/>
      <c r="I11" s="88" t="e">
        <v>#REF!</v>
      </c>
      <c r="J11" s="70"/>
      <c r="K11" s="88" t="e">
        <v>#REF!</v>
      </c>
      <c r="L11" s="70"/>
      <c r="M11" s="166"/>
      <c r="N11" s="70"/>
      <c r="O11" s="87" t="e">
        <v>#REF!</v>
      </c>
    </row>
    <row r="12" spans="1:15">
      <c r="A12" s="121" t="s">
        <v>36</v>
      </c>
      <c r="B12" s="70"/>
      <c r="C12" s="187">
        <f>[16]Form10Q!$C$6</f>
        <v>0</v>
      </c>
      <c r="D12" s="70"/>
      <c r="E12" s="187">
        <v>88</v>
      </c>
      <c r="F12" s="70"/>
      <c r="G12" s="54">
        <v>76</v>
      </c>
      <c r="H12" s="70"/>
      <c r="I12" s="54">
        <v>76</v>
      </c>
      <c r="J12" s="70"/>
      <c r="K12" s="54">
        <v>77</v>
      </c>
      <c r="L12" s="70"/>
      <c r="M12" s="187">
        <v>317</v>
      </c>
      <c r="N12" s="70"/>
      <c r="O12" s="108">
        <v>81</v>
      </c>
    </row>
    <row r="13" spans="1:15">
      <c r="A13" s="140" t="s">
        <v>230</v>
      </c>
      <c r="B13" s="70"/>
      <c r="C13" s="187">
        <f>[16]Form10Q!$C$7</f>
        <v>0</v>
      </c>
      <c r="D13" s="70"/>
      <c r="E13" s="187">
        <v>239</v>
      </c>
      <c r="F13" s="70"/>
      <c r="G13" s="54">
        <v>185</v>
      </c>
      <c r="H13" s="70"/>
      <c r="I13" s="54">
        <v>159</v>
      </c>
      <c r="J13" s="70"/>
      <c r="K13" s="54">
        <v>269</v>
      </c>
      <c r="L13" s="70"/>
      <c r="M13" s="187">
        <v>852</v>
      </c>
      <c r="N13" s="70"/>
      <c r="O13" s="108">
        <v>152</v>
      </c>
    </row>
    <row r="14" spans="1:15">
      <c r="A14" s="140" t="s">
        <v>32</v>
      </c>
      <c r="B14" s="70"/>
      <c r="C14" s="187">
        <f>[16]Form10Q!$C$8</f>
        <v>0</v>
      </c>
      <c r="D14" s="70"/>
      <c r="E14" s="187">
        <v>4</v>
      </c>
      <c r="F14" s="70"/>
      <c r="G14" s="54">
        <v>3</v>
      </c>
      <c r="H14" s="70"/>
      <c r="I14" s="54">
        <v>9</v>
      </c>
      <c r="J14" s="70"/>
      <c r="K14" s="54">
        <v>4</v>
      </c>
      <c r="L14" s="70"/>
      <c r="M14" s="187">
        <v>20</v>
      </c>
      <c r="N14" s="70"/>
      <c r="O14" s="108">
        <v>3</v>
      </c>
    </row>
    <row r="15" spans="1:15">
      <c r="A15" s="140" t="s">
        <v>45</v>
      </c>
      <c r="B15" s="70"/>
      <c r="C15" s="187">
        <f>[16]Form10Q!$C$9</f>
        <v>0</v>
      </c>
      <c r="D15" s="70"/>
      <c r="E15" s="187">
        <v>794</v>
      </c>
      <c r="F15" s="70"/>
      <c r="G15" s="54">
        <v>768</v>
      </c>
      <c r="H15" s="70"/>
      <c r="I15" s="54">
        <v>722</v>
      </c>
      <c r="J15" s="70"/>
      <c r="K15" s="54">
        <v>650</v>
      </c>
      <c r="L15" s="70"/>
      <c r="M15" s="187">
        <v>2934</v>
      </c>
      <c r="N15" s="70"/>
      <c r="O15" s="108">
        <v>651</v>
      </c>
    </row>
    <row r="16" spans="1:15" hidden="1">
      <c r="A16" s="140" t="s">
        <v>67</v>
      </c>
      <c r="B16" s="70"/>
      <c r="C16" s="244" t="e">
        <f>#REF!+#REF!</f>
        <v>#REF!</v>
      </c>
      <c r="D16" s="70"/>
      <c r="E16" s="244" t="e">
        <v>#REF!</v>
      </c>
      <c r="F16" s="70"/>
      <c r="G16" s="265" t="e">
        <v>#REF!</v>
      </c>
      <c r="H16" s="70"/>
      <c r="I16" s="265" t="e">
        <v>#REF!</v>
      </c>
      <c r="J16" s="70"/>
      <c r="K16" s="265" t="e">
        <v>#REF!</v>
      </c>
      <c r="L16" s="70"/>
      <c r="M16" s="244" t="e">
        <v>#REF!</v>
      </c>
      <c r="N16" s="70"/>
      <c r="O16" s="243" t="e">
        <v>#REF!</v>
      </c>
    </row>
    <row r="17" spans="1:15">
      <c r="A17" s="140" t="s">
        <v>33</v>
      </c>
      <c r="B17" s="70"/>
      <c r="C17" s="187">
        <f>[16]Form10Q!$C$11</f>
        <v>0</v>
      </c>
      <c r="D17" s="70"/>
      <c r="E17" s="244">
        <v>0</v>
      </c>
      <c r="F17" s="70"/>
      <c r="G17" s="265">
        <v>15</v>
      </c>
      <c r="H17" s="70"/>
      <c r="I17" s="265">
        <v>1</v>
      </c>
      <c r="J17" s="70"/>
      <c r="K17" s="265">
        <v>11</v>
      </c>
      <c r="L17" s="70"/>
      <c r="M17" s="244">
        <v>27</v>
      </c>
      <c r="N17" s="70"/>
      <c r="O17" s="243">
        <v>0</v>
      </c>
    </row>
    <row r="18" spans="1:15">
      <c r="A18" s="147" t="s">
        <v>49</v>
      </c>
      <c r="B18" s="70"/>
      <c r="C18" s="187">
        <f>[16]Form10Q!$C$12</f>
        <v>8</v>
      </c>
      <c r="D18" s="70"/>
      <c r="E18" s="187">
        <v>24</v>
      </c>
      <c r="F18" s="70"/>
      <c r="G18" s="265">
        <v>26</v>
      </c>
      <c r="H18" s="70"/>
      <c r="I18" s="265">
        <v>24</v>
      </c>
      <c r="J18" s="70"/>
      <c r="K18" s="265">
        <v>22</v>
      </c>
      <c r="L18" s="70"/>
      <c r="M18" s="244">
        <v>96</v>
      </c>
      <c r="N18" s="70"/>
      <c r="O18" s="108">
        <v>22</v>
      </c>
    </row>
    <row r="19" spans="1:15">
      <c r="A19" s="58" t="s">
        <v>243</v>
      </c>
      <c r="B19" s="70"/>
      <c r="C19" s="187">
        <f>[16]Form10Q!$C$13</f>
        <v>-99</v>
      </c>
      <c r="D19" s="70"/>
      <c r="E19" s="187">
        <v>-166</v>
      </c>
      <c r="F19" s="70"/>
      <c r="G19" s="265">
        <v>31</v>
      </c>
      <c r="H19" s="70"/>
      <c r="I19" s="265">
        <v>169</v>
      </c>
      <c r="J19" s="70"/>
      <c r="K19" s="265">
        <v>-316</v>
      </c>
      <c r="L19" s="70"/>
      <c r="M19" s="244">
        <v>-282</v>
      </c>
      <c r="N19" s="70"/>
      <c r="O19" s="108">
        <v>183</v>
      </c>
    </row>
    <row r="20" spans="1:15">
      <c r="A20" s="58" t="s">
        <v>309</v>
      </c>
      <c r="B20" s="70"/>
      <c r="C20" s="187"/>
      <c r="D20" s="70"/>
      <c r="E20" s="187">
        <v>8</v>
      </c>
      <c r="F20" s="70"/>
      <c r="G20" s="265">
        <v>0</v>
      </c>
      <c r="H20" s="70"/>
      <c r="I20" s="265">
        <v>0</v>
      </c>
      <c r="J20" s="70"/>
      <c r="K20" s="265">
        <v>0</v>
      </c>
      <c r="L20" s="70"/>
      <c r="M20" s="244">
        <v>8</v>
      </c>
      <c r="N20" s="70"/>
      <c r="O20" s="108">
        <v>0</v>
      </c>
    </row>
    <row r="21" spans="1:15">
      <c r="A21" s="147" t="s">
        <v>209</v>
      </c>
      <c r="B21" s="70"/>
      <c r="C21" s="281">
        <f>[16]Form10Q!$C$15</f>
        <v>783</v>
      </c>
      <c r="D21" s="70"/>
      <c r="E21" s="281">
        <v>37</v>
      </c>
      <c r="F21" s="70"/>
      <c r="G21" s="278">
        <v>5</v>
      </c>
      <c r="H21" s="70"/>
      <c r="I21" s="278">
        <v>22</v>
      </c>
      <c r="J21" s="70"/>
      <c r="K21" s="278">
        <v>10</v>
      </c>
      <c r="L21" s="70"/>
      <c r="M21" s="281">
        <v>74</v>
      </c>
      <c r="N21" s="70"/>
      <c r="O21" s="243">
        <v>13</v>
      </c>
    </row>
    <row r="22" spans="1:15" ht="13.8" thickBot="1">
      <c r="A22" s="122" t="s">
        <v>63</v>
      </c>
      <c r="B22" s="70"/>
      <c r="C22" s="171">
        <f>[16]Form10Q!$C$16</f>
        <v>-4</v>
      </c>
      <c r="D22" s="70"/>
      <c r="E22" s="171">
        <v>1853</v>
      </c>
      <c r="F22" s="70"/>
      <c r="G22" s="266">
        <v>1964</v>
      </c>
      <c r="H22" s="70"/>
      <c r="I22" s="266">
        <v>1791</v>
      </c>
      <c r="J22" s="70"/>
      <c r="K22" s="266">
        <v>1888</v>
      </c>
      <c r="L22" s="70"/>
      <c r="M22" s="171">
        <v>7496</v>
      </c>
      <c r="N22" s="70"/>
      <c r="O22" s="89">
        <v>2025</v>
      </c>
    </row>
    <row r="23" spans="1:15" ht="13.8" thickTop="1"/>
  </sheetData>
  <mergeCells count="2">
    <mergeCell ref="A1:O1"/>
    <mergeCell ref="A3:O6"/>
  </mergeCells>
  <pageMargins left="0.7" right="0.7" top="0.75" bottom="0.75" header="0.3" footer="0.3"/>
  <pageSetup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O67"/>
  <sheetViews>
    <sheetView view="pageBreakPreview" zoomScale="120" zoomScaleNormal="120" zoomScaleSheetLayoutView="120" workbookViewId="0">
      <selection sqref="A1:K1"/>
    </sheetView>
  </sheetViews>
  <sheetFormatPr defaultColWidth="9.21875" defaultRowHeight="10.199999999999999"/>
  <cols>
    <col min="1" max="1" width="36.44140625" style="14" customWidth="1"/>
    <col min="2" max="2" width="1.5546875" style="14" customWidth="1"/>
    <col min="3" max="3" width="15.5546875" style="14" customWidth="1"/>
    <col min="4" max="4" width="1.5546875" style="14" customWidth="1"/>
    <col min="5" max="5" width="15.5546875" style="14" customWidth="1"/>
    <col min="6" max="6" width="1.5546875" style="14" customWidth="1"/>
    <col min="7" max="7" width="15.5546875" style="14" customWidth="1"/>
    <col min="8" max="8" width="1.5546875" style="14" customWidth="1"/>
    <col min="9" max="9" width="15.5546875" style="14" customWidth="1"/>
    <col min="10" max="10" width="1.5546875" style="14" customWidth="1"/>
    <col min="11" max="11" width="15.5546875" style="14" customWidth="1"/>
    <col min="12" max="12" width="1.77734375" style="14" customWidth="1"/>
    <col min="13" max="13" width="15.44140625" style="14" customWidth="1"/>
    <col min="14" max="16384" width="9.21875" style="14"/>
  </cols>
  <sheetData>
    <row r="1" spans="1:15" ht="15.6">
      <c r="A1" s="364" t="s">
        <v>266</v>
      </c>
      <c r="B1" s="364"/>
      <c r="C1" s="364"/>
      <c r="D1" s="364"/>
      <c r="E1" s="364"/>
      <c r="F1" s="364"/>
      <c r="G1" s="364"/>
      <c r="H1" s="364"/>
      <c r="I1" s="364"/>
      <c r="J1" s="364"/>
      <c r="K1" s="364"/>
      <c r="L1" s="72"/>
    </row>
    <row r="2" spans="1:15" ht="15.6">
      <c r="A2" s="327"/>
      <c r="B2" s="327"/>
      <c r="C2" s="327"/>
      <c r="D2" s="327"/>
      <c r="E2" s="327"/>
      <c r="F2" s="327"/>
      <c r="G2" s="327"/>
      <c r="H2" s="327"/>
      <c r="I2" s="327"/>
      <c r="J2" s="327"/>
      <c r="K2" s="327"/>
      <c r="L2" s="72"/>
    </row>
    <row r="3" spans="1:15" ht="11.25" customHeight="1">
      <c r="A3" s="368" t="s">
        <v>280</v>
      </c>
      <c r="B3" s="368"/>
      <c r="C3" s="368"/>
      <c r="D3" s="368"/>
      <c r="E3" s="368"/>
      <c r="F3" s="368"/>
      <c r="G3" s="368"/>
      <c r="H3" s="368"/>
      <c r="I3" s="368"/>
      <c r="J3" s="368"/>
      <c r="K3" s="368"/>
      <c r="L3" s="328"/>
      <c r="M3" s="328"/>
      <c r="N3" s="328"/>
      <c r="O3" s="328"/>
    </row>
    <row r="4" spans="1:15">
      <c r="A4" s="368"/>
      <c r="B4" s="368"/>
      <c r="C4" s="368"/>
      <c r="D4" s="368"/>
      <c r="E4" s="368"/>
      <c r="F4" s="368"/>
      <c r="G4" s="368"/>
      <c r="H4" s="368"/>
      <c r="I4" s="368"/>
      <c r="J4" s="368"/>
      <c r="K4" s="368"/>
      <c r="L4" s="328"/>
      <c r="M4" s="328"/>
      <c r="N4" s="328"/>
      <c r="O4" s="328"/>
    </row>
    <row r="5" spans="1:15" ht="6" customHeight="1">
      <c r="A5" s="345"/>
      <c r="B5" s="345"/>
      <c r="C5" s="345"/>
      <c r="D5" s="345"/>
      <c r="E5" s="345"/>
      <c r="F5" s="345"/>
      <c r="G5" s="345"/>
      <c r="H5" s="345"/>
      <c r="I5" s="345"/>
      <c r="J5" s="345"/>
      <c r="K5" s="345"/>
      <c r="L5" s="328"/>
      <c r="M5" s="328"/>
      <c r="N5" s="328"/>
      <c r="O5" s="328"/>
    </row>
    <row r="6" spans="1:15" ht="14.1" customHeight="1">
      <c r="C6" s="366">
        <v>2024</v>
      </c>
      <c r="D6" s="366"/>
      <c r="E6" s="366"/>
      <c r="F6" s="366"/>
      <c r="G6" s="366"/>
      <c r="H6" s="83"/>
      <c r="I6" s="366">
        <v>2023</v>
      </c>
      <c r="J6" s="366"/>
      <c r="K6" s="366"/>
      <c r="L6" s="72"/>
    </row>
    <row r="7" spans="1:15" ht="14.1" customHeight="1">
      <c r="A7" s="21"/>
      <c r="B7" s="22"/>
      <c r="C7" s="318" t="s">
        <v>7</v>
      </c>
      <c r="D7" s="343"/>
      <c r="E7" s="344" t="s">
        <v>9</v>
      </c>
      <c r="F7" s="347"/>
      <c r="G7" s="344" t="s">
        <v>21</v>
      </c>
      <c r="H7" s="347"/>
      <c r="I7" s="344" t="s">
        <v>4</v>
      </c>
      <c r="J7" s="343"/>
      <c r="K7" s="344" t="s">
        <v>7</v>
      </c>
      <c r="L7" s="124"/>
    </row>
    <row r="8" spans="1:15" ht="14.1" customHeight="1">
      <c r="A8" s="70" t="s">
        <v>78</v>
      </c>
      <c r="B8" s="24"/>
      <c r="C8" s="160">
        <v>8884</v>
      </c>
      <c r="D8" s="24"/>
      <c r="E8" s="125">
        <v>6140</v>
      </c>
      <c r="F8" s="21"/>
      <c r="G8" s="125">
        <v>6147</v>
      </c>
      <c r="H8" s="21"/>
      <c r="I8" s="125">
        <v>6155</v>
      </c>
      <c r="J8" s="21"/>
      <c r="K8" s="17">
        <v>6162</v>
      </c>
      <c r="L8" s="125"/>
      <c r="N8" s="25"/>
    </row>
    <row r="9" spans="1:15" ht="14.1" customHeight="1">
      <c r="A9" s="70" t="s">
        <v>85</v>
      </c>
      <c r="B9" s="24"/>
      <c r="C9" s="292"/>
      <c r="D9" s="24"/>
      <c r="E9" s="107"/>
      <c r="F9" s="21"/>
      <c r="G9" s="107"/>
      <c r="H9" s="21"/>
      <c r="I9" s="107"/>
      <c r="J9" s="21"/>
      <c r="K9" s="307"/>
      <c r="L9" s="125"/>
      <c r="N9" s="25"/>
    </row>
    <row r="10" spans="1:15" ht="14.1" customHeight="1">
      <c r="A10" s="130" t="s">
        <v>167</v>
      </c>
      <c r="B10" s="24"/>
      <c r="C10" s="296">
        <v>-676</v>
      </c>
      <c r="D10" s="24"/>
      <c r="E10" s="293">
        <v>-1169</v>
      </c>
      <c r="F10" s="21"/>
      <c r="G10" s="293">
        <v>-1149</v>
      </c>
      <c r="H10" s="21"/>
      <c r="I10" s="293">
        <v>-875</v>
      </c>
      <c r="J10" s="21"/>
      <c r="K10" s="308">
        <v>-761</v>
      </c>
      <c r="L10" s="125"/>
      <c r="N10" s="25"/>
    </row>
    <row r="11" spans="1:15" ht="14.1" customHeight="1" thickBot="1">
      <c r="A11" s="24" t="s">
        <v>44</v>
      </c>
      <c r="B11" s="24"/>
      <c r="C11" s="159">
        <v>8208</v>
      </c>
      <c r="D11" s="24"/>
      <c r="E11" s="117">
        <v>4971</v>
      </c>
      <c r="F11" s="21"/>
      <c r="G11" s="117">
        <v>4998</v>
      </c>
      <c r="H11" s="21"/>
      <c r="I11" s="117">
        <v>5280</v>
      </c>
      <c r="J11" s="21"/>
      <c r="K11" s="116">
        <v>5401</v>
      </c>
      <c r="L11" s="55"/>
    </row>
    <row r="12" spans="1:15" ht="14.1" customHeight="1" thickTop="1">
      <c r="C12" s="96"/>
      <c r="E12" s="96"/>
      <c r="L12" s="55"/>
    </row>
    <row r="13" spans="1:15" ht="14.1" customHeight="1">
      <c r="C13" s="96"/>
      <c r="E13" s="96"/>
      <c r="L13" s="55"/>
    </row>
    <row r="14" spans="1:15" ht="14.1" customHeight="1">
      <c r="L14" s="55"/>
    </row>
    <row r="15" spans="1:15" ht="15.6">
      <c r="A15" s="364" t="s">
        <v>284</v>
      </c>
      <c r="B15" s="364"/>
      <c r="C15" s="364"/>
      <c r="D15" s="364"/>
      <c r="E15" s="364"/>
      <c r="F15" s="364"/>
      <c r="G15" s="364"/>
      <c r="H15" s="364"/>
      <c r="I15" s="364"/>
      <c r="J15" s="364"/>
      <c r="K15" s="364"/>
    </row>
    <row r="16" spans="1:15" ht="15.6">
      <c r="A16" s="327"/>
      <c r="B16" s="327"/>
      <c r="C16" s="327"/>
      <c r="D16" s="327"/>
      <c r="E16" s="327"/>
      <c r="F16" s="327"/>
      <c r="G16" s="327"/>
      <c r="H16" s="327"/>
      <c r="I16" s="327"/>
      <c r="J16" s="327"/>
      <c r="K16" s="327"/>
    </row>
    <row r="17" spans="1:12">
      <c r="A17" s="368" t="s">
        <v>281</v>
      </c>
      <c r="B17" s="368"/>
      <c r="C17" s="368"/>
      <c r="D17" s="368"/>
      <c r="E17" s="368"/>
      <c r="F17" s="368"/>
      <c r="G17" s="368"/>
      <c r="H17" s="368"/>
      <c r="I17" s="368"/>
      <c r="J17" s="368"/>
      <c r="K17" s="368"/>
    </row>
    <row r="18" spans="1:12">
      <c r="A18" s="368"/>
      <c r="B18" s="368"/>
      <c r="C18" s="368"/>
      <c r="D18" s="368"/>
      <c r="E18" s="368"/>
      <c r="F18" s="368"/>
      <c r="G18" s="368"/>
      <c r="H18" s="368"/>
      <c r="I18" s="368"/>
      <c r="J18" s="368"/>
      <c r="K18" s="368"/>
    </row>
    <row r="19" spans="1:12" ht="6" customHeight="1">
      <c r="C19" s="100"/>
      <c r="E19" s="310"/>
    </row>
    <row r="20" spans="1:12" ht="14.1" customHeight="1">
      <c r="C20" s="366">
        <v>2024</v>
      </c>
      <c r="D20" s="366"/>
      <c r="E20" s="366"/>
      <c r="F20" s="366"/>
      <c r="G20" s="366"/>
      <c r="H20" s="83"/>
      <c r="I20" s="366">
        <v>2023</v>
      </c>
      <c r="J20" s="366"/>
      <c r="K20" s="366"/>
    </row>
    <row r="21" spans="1:12" ht="14.1" customHeight="1">
      <c r="A21" s="21"/>
      <c r="B21" s="22"/>
      <c r="C21" s="318" t="s">
        <v>7</v>
      </c>
      <c r="D21" s="343"/>
      <c r="E21" s="344" t="s">
        <v>9</v>
      </c>
      <c r="F21" s="347"/>
      <c r="G21" s="344" t="s">
        <v>21</v>
      </c>
      <c r="H21" s="347"/>
      <c r="I21" s="344" t="s">
        <v>4</v>
      </c>
      <c r="J21" s="343"/>
      <c r="K21" s="344" t="s">
        <v>7</v>
      </c>
    </row>
    <row r="22" spans="1:12" ht="14.1" customHeight="1">
      <c r="A22" s="24" t="s">
        <v>44</v>
      </c>
      <c r="C22" s="160">
        <v>8208</v>
      </c>
      <c r="E22" s="50">
        <v>4971</v>
      </c>
      <c r="G22" s="50">
        <v>4998</v>
      </c>
      <c r="I22" s="50">
        <v>5280</v>
      </c>
      <c r="K22" s="50">
        <v>5401</v>
      </c>
    </row>
    <row r="23" spans="1:12" ht="14.1" customHeight="1">
      <c r="A23" s="24" t="s">
        <v>63</v>
      </c>
      <c r="C23" s="160">
        <v>7496</v>
      </c>
      <c r="E23" s="50">
        <v>7668</v>
      </c>
      <c r="G23" s="17">
        <v>7434</v>
      </c>
      <c r="I23" s="17">
        <v>7534</v>
      </c>
      <c r="K23" s="17">
        <v>7776</v>
      </c>
    </row>
    <row r="24" spans="1:12" ht="14.1" customHeight="1" thickBot="1">
      <c r="A24" s="14" t="s">
        <v>128</v>
      </c>
      <c r="C24" s="298">
        <v>1.1000000000000001</v>
      </c>
      <c r="E24" s="311">
        <v>0.6</v>
      </c>
      <c r="G24" s="309">
        <v>0.7</v>
      </c>
      <c r="I24" s="309">
        <v>0.7</v>
      </c>
      <c r="K24" s="309">
        <v>0.7</v>
      </c>
    </row>
    <row r="25" spans="1:12" ht="14.1" customHeight="1" thickTop="1">
      <c r="C25" s="107"/>
      <c r="E25" s="107"/>
    </row>
    <row r="26" spans="1:12" ht="14.1" customHeight="1">
      <c r="C26" s="107"/>
      <c r="E26" s="107"/>
    </row>
    <row r="27" spans="1:12" ht="14.1" customHeight="1">
      <c r="C27" s="107"/>
      <c r="E27" s="107"/>
    </row>
    <row r="28" spans="1:12" ht="15.6">
      <c r="A28" s="364" t="s">
        <v>267</v>
      </c>
      <c r="B28" s="364"/>
      <c r="C28" s="364"/>
      <c r="D28" s="364"/>
      <c r="E28" s="364"/>
      <c r="F28" s="364"/>
      <c r="G28" s="364"/>
      <c r="H28" s="364"/>
      <c r="I28" s="364"/>
      <c r="J28" s="364"/>
      <c r="K28" s="364"/>
      <c r="L28" s="126"/>
    </row>
    <row r="29" spans="1:12" ht="15.6">
      <c r="A29" s="327"/>
      <c r="B29" s="327"/>
      <c r="C29" s="327"/>
      <c r="D29" s="327"/>
      <c r="E29" s="327"/>
      <c r="F29" s="327"/>
      <c r="G29" s="327"/>
      <c r="H29" s="327"/>
      <c r="I29" s="327"/>
      <c r="J29" s="327"/>
      <c r="K29" s="327"/>
      <c r="L29" s="126"/>
    </row>
    <row r="30" spans="1:12">
      <c r="A30" s="368" t="s">
        <v>282</v>
      </c>
      <c r="B30" s="368"/>
      <c r="C30" s="368"/>
      <c r="D30" s="368"/>
      <c r="E30" s="368"/>
      <c r="F30" s="368"/>
      <c r="G30" s="368"/>
      <c r="H30" s="368"/>
      <c r="I30" s="368"/>
      <c r="J30" s="368"/>
      <c r="K30" s="368"/>
      <c r="L30" s="126"/>
    </row>
    <row r="31" spans="1:12">
      <c r="A31" s="368"/>
      <c r="B31" s="368"/>
      <c r="C31" s="368"/>
      <c r="D31" s="368"/>
      <c r="E31" s="368"/>
      <c r="F31" s="368"/>
      <c r="G31" s="368"/>
      <c r="H31" s="368"/>
      <c r="I31" s="368"/>
      <c r="J31" s="368"/>
      <c r="K31" s="368"/>
      <c r="L31" s="126"/>
    </row>
    <row r="32" spans="1:12" ht="6" customHeight="1">
      <c r="L32" s="72"/>
    </row>
    <row r="33" spans="1:12" ht="14.1" customHeight="1">
      <c r="C33" s="366">
        <v>2024</v>
      </c>
      <c r="D33" s="366"/>
      <c r="E33" s="366"/>
      <c r="F33" s="366"/>
      <c r="G33" s="366"/>
      <c r="H33" s="83"/>
      <c r="I33" s="366">
        <v>2023</v>
      </c>
      <c r="J33" s="366"/>
      <c r="K33" s="366"/>
      <c r="L33" s="72"/>
    </row>
    <row r="34" spans="1:12" ht="14.1" customHeight="1">
      <c r="C34" s="318" t="s">
        <v>7</v>
      </c>
      <c r="D34" s="343"/>
      <c r="E34" s="344" t="s">
        <v>9</v>
      </c>
      <c r="F34" s="347"/>
      <c r="G34" s="344" t="s">
        <v>21</v>
      </c>
      <c r="H34" s="347"/>
      <c r="I34" s="344" t="s">
        <v>4</v>
      </c>
      <c r="J34" s="343"/>
      <c r="K34" s="344" t="s">
        <v>7</v>
      </c>
    </row>
    <row r="35" spans="1:12" ht="14.1" customHeight="1">
      <c r="A35" s="24" t="s">
        <v>70</v>
      </c>
      <c r="C35" s="155">
        <v>1663</v>
      </c>
      <c r="E35" s="50">
        <v>1535</v>
      </c>
      <c r="G35" s="50">
        <v>1738</v>
      </c>
      <c r="I35" s="50">
        <v>1737</v>
      </c>
      <c r="K35" s="50">
        <v>1725</v>
      </c>
    </row>
    <row r="36" spans="1:12" ht="14.1" customHeight="1">
      <c r="A36" s="26" t="s">
        <v>94</v>
      </c>
      <c r="C36" s="292">
        <v>-877</v>
      </c>
      <c r="E36" s="107">
        <v>-948</v>
      </c>
      <c r="G36" s="107">
        <v>-894</v>
      </c>
      <c r="H36" s="295"/>
      <c r="I36" s="107">
        <v>-910</v>
      </c>
      <c r="J36" s="295"/>
      <c r="K36" s="107">
        <v>-882</v>
      </c>
      <c r="L36" s="295"/>
    </row>
    <row r="37" spans="1:12" ht="14.1" customHeight="1" thickBot="1">
      <c r="A37" s="24" t="s">
        <v>69</v>
      </c>
      <c r="C37" s="159">
        <v>786</v>
      </c>
      <c r="E37" s="117">
        <v>587</v>
      </c>
      <c r="G37" s="117">
        <v>844</v>
      </c>
      <c r="H37" s="295"/>
      <c r="I37" s="117">
        <v>827</v>
      </c>
      <c r="J37" s="295"/>
      <c r="K37" s="117">
        <v>843</v>
      </c>
      <c r="L37" s="295"/>
    </row>
    <row r="38" spans="1:12" ht="14.1" customHeight="1" thickTop="1">
      <c r="A38" s="24"/>
      <c r="C38" s="125"/>
      <c r="E38" s="125"/>
      <c r="G38" s="125"/>
      <c r="I38" s="125"/>
      <c r="K38" s="125"/>
    </row>
    <row r="39" spans="1:12" ht="14.1" customHeight="1">
      <c r="A39" s="24"/>
      <c r="C39" s="125"/>
      <c r="E39" s="125"/>
      <c r="G39" s="125"/>
      <c r="I39" s="125"/>
      <c r="K39" s="125"/>
    </row>
    <row r="40" spans="1:12" ht="14.1" customHeight="1">
      <c r="A40" s="24"/>
      <c r="C40" s="125"/>
      <c r="E40" s="125"/>
      <c r="G40" s="125"/>
      <c r="I40" s="125"/>
      <c r="K40" s="125"/>
    </row>
    <row r="41" spans="1:12" ht="15.6">
      <c r="A41" s="364" t="s">
        <v>294</v>
      </c>
      <c r="B41" s="364"/>
      <c r="C41" s="364"/>
      <c r="D41" s="364"/>
      <c r="E41" s="364"/>
      <c r="F41" s="364"/>
      <c r="G41" s="364"/>
      <c r="H41" s="364"/>
      <c r="I41" s="364"/>
      <c r="J41" s="364"/>
      <c r="K41" s="364"/>
      <c r="L41" s="126"/>
    </row>
    <row r="42" spans="1:12" ht="15.6">
      <c r="A42" s="340"/>
      <c r="B42" s="340"/>
      <c r="C42" s="340"/>
      <c r="D42" s="340"/>
      <c r="E42" s="340"/>
      <c r="F42" s="340"/>
      <c r="G42" s="340"/>
      <c r="H42" s="340"/>
      <c r="I42" s="340"/>
      <c r="J42" s="340"/>
      <c r="K42" s="340"/>
      <c r="L42" s="126"/>
    </row>
    <row r="43" spans="1:12">
      <c r="A43" s="368" t="s">
        <v>327</v>
      </c>
      <c r="B43" s="368"/>
      <c r="C43" s="368"/>
      <c r="D43" s="368"/>
      <c r="E43" s="368"/>
      <c r="F43" s="368"/>
      <c r="G43" s="368"/>
      <c r="H43" s="368"/>
      <c r="I43" s="368"/>
      <c r="J43" s="368"/>
      <c r="K43" s="368"/>
      <c r="L43" s="126"/>
    </row>
    <row r="44" spans="1:12">
      <c r="A44" s="368"/>
      <c r="B44" s="368"/>
      <c r="C44" s="368"/>
      <c r="D44" s="368"/>
      <c r="E44" s="368"/>
      <c r="F44" s="368"/>
      <c r="G44" s="368"/>
      <c r="H44" s="368"/>
      <c r="I44" s="368"/>
      <c r="J44" s="368"/>
      <c r="K44" s="368"/>
      <c r="L44" s="126"/>
    </row>
    <row r="45" spans="1:12" ht="6" customHeight="1">
      <c r="A45" s="346"/>
      <c r="B45" s="346"/>
      <c r="C45" s="346"/>
      <c r="D45" s="346"/>
      <c r="E45" s="346"/>
      <c r="F45" s="346"/>
      <c r="G45" s="346"/>
      <c r="H45" s="346"/>
      <c r="I45" s="346"/>
      <c r="J45" s="346"/>
      <c r="K45" s="346"/>
      <c r="L45" s="126"/>
    </row>
    <row r="46" spans="1:12" ht="14.1" customHeight="1">
      <c r="C46" s="366">
        <v>2024</v>
      </c>
      <c r="D46" s="366"/>
      <c r="E46" s="366"/>
      <c r="F46" s="366"/>
      <c r="G46" s="366"/>
      <c r="H46" s="83"/>
      <c r="I46" s="366">
        <v>2023</v>
      </c>
      <c r="J46" s="366"/>
      <c r="K46" s="366"/>
      <c r="L46" s="72"/>
    </row>
    <row r="47" spans="1:12" ht="14.1" customHeight="1">
      <c r="C47" s="318" t="s">
        <v>7</v>
      </c>
      <c r="D47" s="343"/>
      <c r="E47" s="344" t="s">
        <v>9</v>
      </c>
      <c r="F47" s="347"/>
      <c r="G47" s="344" t="s">
        <v>21</v>
      </c>
      <c r="H47" s="347"/>
      <c r="I47" s="344" t="s">
        <v>4</v>
      </c>
      <c r="J47" s="343"/>
      <c r="K47" s="344" t="s">
        <v>7</v>
      </c>
    </row>
    <row r="48" spans="1:12" ht="14.1" customHeight="1">
      <c r="A48" s="16" t="s">
        <v>70</v>
      </c>
      <c r="C48" s="155">
        <v>1663</v>
      </c>
      <c r="E48" s="17">
        <v>1535</v>
      </c>
      <c r="G48" s="17">
        <v>1738</v>
      </c>
      <c r="I48" s="17">
        <v>1737</v>
      </c>
      <c r="K48" s="17">
        <v>1725</v>
      </c>
    </row>
    <row r="49" spans="1:15" ht="14.1" customHeight="1">
      <c r="A49" s="10" t="s">
        <v>295</v>
      </c>
      <c r="C49" s="341">
        <v>-16</v>
      </c>
      <c r="E49" s="355">
        <v>201</v>
      </c>
      <c r="G49" s="355">
        <v>-170</v>
      </c>
      <c r="I49" s="355">
        <v>-45</v>
      </c>
      <c r="K49" s="355">
        <v>61</v>
      </c>
    </row>
    <row r="50" spans="1:15" ht="14.1" customHeight="1">
      <c r="A50" s="16" t="s">
        <v>296</v>
      </c>
      <c r="C50" s="314">
        <v>1647</v>
      </c>
      <c r="E50" s="307">
        <v>1736</v>
      </c>
      <c r="G50" s="307">
        <v>1568</v>
      </c>
      <c r="I50" s="307">
        <v>1692</v>
      </c>
      <c r="K50" s="307">
        <v>1786</v>
      </c>
    </row>
    <row r="51" spans="1:15" ht="14.1" customHeight="1">
      <c r="A51" s="342" t="s">
        <v>325</v>
      </c>
      <c r="C51" s="341">
        <v>-916</v>
      </c>
      <c r="E51" s="355">
        <v>-971.09370720000015</v>
      </c>
      <c r="G51" s="355">
        <v>-945.12547729000028</v>
      </c>
      <c r="I51" s="355">
        <v>-951.10241861000009</v>
      </c>
      <c r="K51" s="355">
        <v>-918.62261180999997</v>
      </c>
    </row>
    <row r="52" spans="1:15" ht="14.1" customHeight="1" thickBot="1">
      <c r="A52" s="16" t="s">
        <v>210</v>
      </c>
      <c r="C52" s="274">
        <v>731</v>
      </c>
      <c r="E52" s="116">
        <v>764.90629279999985</v>
      </c>
      <c r="G52" s="116">
        <v>622.87452270999972</v>
      </c>
      <c r="I52" s="116">
        <v>740.89758138999991</v>
      </c>
      <c r="K52" s="116">
        <v>867.37738819000003</v>
      </c>
    </row>
    <row r="53" spans="1:15" ht="14.1" customHeight="1" thickTop="1">
      <c r="A53" s="24"/>
      <c r="C53" s="125"/>
      <c r="E53" s="125"/>
      <c r="G53" s="125"/>
      <c r="I53" s="125"/>
      <c r="K53" s="125"/>
    </row>
    <row r="54" spans="1:15" ht="14.1" customHeight="1">
      <c r="A54" s="26" t="s">
        <v>318</v>
      </c>
      <c r="C54" s="125"/>
      <c r="E54" s="125"/>
      <c r="G54" s="125"/>
      <c r="I54" s="125"/>
      <c r="K54" s="125"/>
    </row>
    <row r="55" spans="1:15" ht="14.1" customHeight="1"/>
    <row r="56" spans="1:15" ht="15.6">
      <c r="A56" s="364" t="s">
        <v>268</v>
      </c>
      <c r="B56" s="364"/>
      <c r="C56" s="364"/>
      <c r="D56" s="364"/>
      <c r="E56" s="364"/>
      <c r="F56" s="364"/>
      <c r="G56" s="364"/>
      <c r="H56" s="364"/>
      <c r="I56" s="364"/>
      <c r="J56" s="364"/>
      <c r="K56" s="364"/>
    </row>
    <row r="57" spans="1:15" ht="15.6">
      <c r="A57" s="327"/>
      <c r="B57" s="327"/>
      <c r="C57" s="327"/>
      <c r="D57" s="327"/>
      <c r="E57" s="327"/>
      <c r="F57" s="327"/>
      <c r="G57" s="327"/>
      <c r="H57" s="327"/>
      <c r="I57" s="327"/>
      <c r="J57" s="327"/>
      <c r="K57" s="327"/>
    </row>
    <row r="58" spans="1:15" ht="14.1" customHeight="1">
      <c r="A58" s="368" t="s">
        <v>299</v>
      </c>
      <c r="B58" s="368"/>
      <c r="C58" s="368"/>
      <c r="D58" s="368"/>
      <c r="E58" s="368"/>
      <c r="F58" s="368"/>
      <c r="G58" s="368"/>
      <c r="H58" s="368"/>
      <c r="I58" s="368"/>
      <c r="J58" s="368"/>
      <c r="K58" s="368"/>
    </row>
    <row r="59" spans="1:15" ht="14.1" customHeight="1">
      <c r="A59" s="368"/>
      <c r="B59" s="368"/>
      <c r="C59" s="368"/>
      <c r="D59" s="368"/>
      <c r="E59" s="368"/>
      <c r="F59" s="368"/>
      <c r="G59" s="368"/>
      <c r="H59" s="368"/>
      <c r="I59" s="368"/>
      <c r="J59" s="368"/>
      <c r="K59" s="368"/>
    </row>
    <row r="60" spans="1:15" ht="6" customHeight="1">
      <c r="A60" s="345"/>
      <c r="B60" s="345"/>
      <c r="C60" s="345"/>
      <c r="D60" s="345"/>
      <c r="E60" s="345"/>
      <c r="F60" s="345"/>
      <c r="G60" s="345"/>
      <c r="H60" s="345"/>
      <c r="I60" s="345"/>
      <c r="J60" s="345"/>
      <c r="K60" s="345"/>
    </row>
    <row r="61" spans="1:15" ht="14.1" customHeight="1">
      <c r="A61" s="21"/>
      <c r="B61" s="21"/>
      <c r="C61" s="366">
        <v>2024</v>
      </c>
      <c r="D61" s="366"/>
      <c r="E61" s="366"/>
      <c r="F61" s="366"/>
      <c r="G61" s="366"/>
      <c r="H61" s="83"/>
      <c r="I61" s="366">
        <v>2023</v>
      </c>
      <c r="J61" s="366"/>
      <c r="K61" s="366"/>
    </row>
    <row r="62" spans="1:15" ht="14.1" customHeight="1">
      <c r="A62" s="21"/>
      <c r="B62" s="21"/>
      <c r="C62" s="318" t="s">
        <v>7</v>
      </c>
      <c r="D62" s="343"/>
      <c r="E62" s="344" t="s">
        <v>9</v>
      </c>
      <c r="F62" s="347"/>
      <c r="G62" s="344" t="s">
        <v>21</v>
      </c>
      <c r="H62" s="347"/>
      <c r="I62" s="344" t="s">
        <v>4</v>
      </c>
      <c r="J62" s="343"/>
      <c r="K62" s="344" t="s">
        <v>7</v>
      </c>
      <c r="M62" s="312"/>
      <c r="O62" s="312"/>
    </row>
    <row r="63" spans="1:15" ht="14.1" customHeight="1">
      <c r="A63" s="21" t="s">
        <v>325</v>
      </c>
      <c r="B63" s="21"/>
      <c r="C63" s="160">
        <v>916</v>
      </c>
      <c r="D63" s="21"/>
      <c r="E63" s="125">
        <v>971</v>
      </c>
      <c r="F63" s="21"/>
      <c r="G63" s="125">
        <v>945</v>
      </c>
      <c r="H63" s="21"/>
      <c r="I63" s="125">
        <v>951</v>
      </c>
      <c r="J63" s="295"/>
      <c r="K63" s="125">
        <v>919</v>
      </c>
      <c r="M63" s="125"/>
      <c r="O63" s="125"/>
    </row>
    <row r="64" spans="1:15" ht="14.1" customHeight="1">
      <c r="A64" s="21" t="s">
        <v>162</v>
      </c>
      <c r="B64" s="21"/>
      <c r="C64" s="160">
        <v>1663</v>
      </c>
      <c r="D64" s="21"/>
      <c r="E64" s="125">
        <v>1535</v>
      </c>
      <c r="F64" s="21"/>
      <c r="G64" s="125">
        <v>1738</v>
      </c>
      <c r="H64" s="21"/>
      <c r="I64" s="125">
        <v>1737</v>
      </c>
      <c r="J64" s="295"/>
      <c r="K64" s="125">
        <v>1725</v>
      </c>
      <c r="M64" s="96"/>
      <c r="O64" s="96"/>
    </row>
    <row r="65" spans="1:15" ht="14.1" customHeight="1" thickBot="1">
      <c r="A65" s="21" t="s">
        <v>211</v>
      </c>
      <c r="B65" s="21"/>
      <c r="C65" s="315">
        <v>0.55000000000000004</v>
      </c>
      <c r="D65" s="21"/>
      <c r="E65" s="276">
        <v>0.63</v>
      </c>
      <c r="F65" s="21"/>
      <c r="G65" s="276">
        <v>0.54</v>
      </c>
      <c r="H65" s="21"/>
      <c r="I65" s="276">
        <v>0.55000000000000004</v>
      </c>
      <c r="J65" s="295"/>
      <c r="K65" s="276">
        <v>0.53</v>
      </c>
      <c r="M65" s="313"/>
      <c r="O65" s="313"/>
    </row>
    <row r="66" spans="1:15" ht="14.1" customHeight="1" thickTop="1">
      <c r="E66" s="295"/>
      <c r="I66" s="295"/>
      <c r="J66" s="295"/>
      <c r="K66" s="72"/>
    </row>
    <row r="67" spans="1:15" ht="14.1" customHeight="1">
      <c r="A67" s="26" t="s">
        <v>318</v>
      </c>
      <c r="C67" s="125"/>
      <c r="E67" s="125"/>
      <c r="G67" s="125"/>
      <c r="I67" s="125"/>
      <c r="K67" s="125"/>
    </row>
  </sheetData>
  <mergeCells count="20">
    <mergeCell ref="C61:G61"/>
    <mergeCell ref="I61:K61"/>
    <mergeCell ref="I6:K6"/>
    <mergeCell ref="C20:G20"/>
    <mergeCell ref="I20:K20"/>
    <mergeCell ref="C33:G33"/>
    <mergeCell ref="I33:K33"/>
    <mergeCell ref="A58:K59"/>
    <mergeCell ref="A1:K1"/>
    <mergeCell ref="A15:K15"/>
    <mergeCell ref="A28:K28"/>
    <mergeCell ref="A56:K56"/>
    <mergeCell ref="A3:K4"/>
    <mergeCell ref="A17:K18"/>
    <mergeCell ref="A30:K31"/>
    <mergeCell ref="A41:K41"/>
    <mergeCell ref="A43:K44"/>
    <mergeCell ref="C6:G6"/>
    <mergeCell ref="C46:G46"/>
    <mergeCell ref="I46:K46"/>
  </mergeCells>
  <conditionalFormatting sqref="N8:N10">
    <cfRule type="cellIs" dxfId="0" priority="1" operator="notEqual">
      <formula>0</formula>
    </cfRule>
  </conditionalFormatting>
  <pageMargins left="0.25" right="0.25" top="0.75" bottom="0.75" header="0.3" footer="0.3"/>
  <pageSetup scale="8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12" t="s">
        <v>3</v>
      </c>
      <c r="B1" s="218"/>
      <c r="C1" s="203"/>
      <c r="D1" s="218"/>
      <c r="E1" s="206" t="s">
        <v>136</v>
      </c>
      <c r="F1" s="218"/>
      <c r="G1" s="206" t="s">
        <v>136</v>
      </c>
      <c r="H1" s="218"/>
      <c r="I1" s="206" t="s">
        <v>136</v>
      </c>
      <c r="J1" s="218"/>
      <c r="K1" s="206"/>
      <c r="L1" s="212"/>
    </row>
    <row r="2" spans="1:12" ht="14.4">
      <c r="A2" s="12" t="s">
        <v>13</v>
      </c>
      <c r="B2" s="218"/>
      <c r="C2" s="369">
        <v>2020</v>
      </c>
      <c r="D2" s="369"/>
      <c r="E2" s="369"/>
      <c r="F2" s="369"/>
      <c r="G2" s="369"/>
      <c r="H2" s="369"/>
      <c r="I2" s="369"/>
      <c r="J2" s="3"/>
      <c r="K2" s="200">
        <v>2019</v>
      </c>
      <c r="L2" s="212"/>
    </row>
    <row r="3" spans="1:12" ht="14.4">
      <c r="A3" s="12"/>
      <c r="B3" s="218"/>
      <c r="C3" s="190" t="s">
        <v>4</v>
      </c>
      <c r="D3" s="214"/>
      <c r="E3" s="201" t="s">
        <v>7</v>
      </c>
      <c r="F3" s="4"/>
      <c r="G3" s="201" t="s">
        <v>9</v>
      </c>
      <c r="H3" s="4"/>
      <c r="I3" s="201" t="s">
        <v>21</v>
      </c>
      <c r="J3" s="4"/>
      <c r="K3" s="201" t="s">
        <v>4</v>
      </c>
      <c r="L3" s="212"/>
    </row>
    <row r="4" spans="1:12" ht="14.4">
      <c r="A4" s="132" t="s">
        <v>11</v>
      </c>
      <c r="B4" s="219"/>
      <c r="C4" s="174">
        <v>42.65</v>
      </c>
      <c r="D4" s="219"/>
      <c r="E4" s="229">
        <v>40.86</v>
      </c>
      <c r="F4" s="219"/>
      <c r="G4" s="229">
        <v>28.42</v>
      </c>
      <c r="H4" s="219"/>
      <c r="I4" s="229">
        <v>46.44</v>
      </c>
      <c r="J4" s="219"/>
      <c r="K4" s="229">
        <v>57.02</v>
      </c>
      <c r="L4" s="212">
        <v>32.56</v>
      </c>
    </row>
    <row r="5" spans="1:12" ht="14.4">
      <c r="A5" s="132" t="s">
        <v>18</v>
      </c>
      <c r="B5" s="219"/>
      <c r="C5" s="174">
        <v>2.67</v>
      </c>
      <c r="D5" s="219"/>
      <c r="E5" s="229">
        <v>1.98</v>
      </c>
      <c r="F5" s="219"/>
      <c r="G5" s="229">
        <v>1.71</v>
      </c>
      <c r="H5" s="219"/>
      <c r="I5" s="229">
        <v>1.95</v>
      </c>
      <c r="J5" s="219"/>
      <c r="K5" s="229">
        <v>2.5</v>
      </c>
      <c r="L5" s="212"/>
    </row>
    <row r="6" spans="1:12" ht="14.4">
      <c r="A6" s="132" t="s">
        <v>86</v>
      </c>
      <c r="B6" s="219"/>
      <c r="C6" s="148">
        <v>20.010000000000002</v>
      </c>
      <c r="D6" s="15"/>
      <c r="E6" s="81">
        <v>16.690000000000001</v>
      </c>
      <c r="F6" s="15"/>
      <c r="G6" s="81">
        <v>12.57</v>
      </c>
      <c r="H6" s="15"/>
      <c r="I6" s="81">
        <v>14.39</v>
      </c>
      <c r="J6" s="15"/>
      <c r="K6" s="81">
        <v>18.690000000000001</v>
      </c>
      <c r="L6" s="212">
        <v>41.37</v>
      </c>
    </row>
    <row r="7" spans="1:12">
      <c r="B7" s="220"/>
      <c r="D7" s="220"/>
      <c r="F7" s="220"/>
      <c r="H7" s="220"/>
      <c r="J7" s="220"/>
    </row>
    <row r="8" spans="1:12" ht="14.4">
      <c r="A8" s="19" t="s">
        <v>166</v>
      </c>
      <c r="B8" s="214"/>
      <c r="C8" s="203"/>
      <c r="D8" s="214"/>
      <c r="E8" s="203"/>
      <c r="F8" s="214"/>
      <c r="G8" s="203"/>
      <c r="H8" s="214"/>
      <c r="I8" s="203"/>
      <c r="J8" s="214"/>
      <c r="K8" s="203"/>
      <c r="L8" s="207"/>
    </row>
    <row r="9" spans="1:12" ht="14.4">
      <c r="A9" s="202"/>
      <c r="B9" s="214"/>
      <c r="C9" s="369">
        <v>2020</v>
      </c>
      <c r="D9" s="369"/>
      <c r="E9" s="369"/>
      <c r="F9" s="369"/>
      <c r="G9" s="369"/>
      <c r="H9" s="369"/>
      <c r="I9" s="369"/>
      <c r="J9" s="3"/>
      <c r="K9" s="198">
        <v>2019</v>
      </c>
      <c r="L9" s="207"/>
    </row>
    <row r="10" spans="1:12" ht="14.4">
      <c r="A10" s="202" t="s">
        <v>136</v>
      </c>
      <c r="B10" s="214"/>
      <c r="C10" s="190" t="s">
        <v>4</v>
      </c>
      <c r="D10" s="214"/>
      <c r="E10" s="199" t="s">
        <v>7</v>
      </c>
      <c r="F10" s="4"/>
      <c r="G10" s="199" t="s">
        <v>9</v>
      </c>
      <c r="H10" s="4"/>
      <c r="I10" s="199" t="s">
        <v>21</v>
      </c>
      <c r="J10" s="4"/>
      <c r="K10" s="199" t="s">
        <v>4</v>
      </c>
      <c r="L10" s="208" t="s">
        <v>134</v>
      </c>
    </row>
    <row r="11" spans="1:12" ht="14.4">
      <c r="A11" s="4" t="s">
        <v>16</v>
      </c>
      <c r="B11" s="218"/>
      <c r="C11" s="149"/>
      <c r="D11" s="218"/>
      <c r="E11" s="23"/>
      <c r="F11" s="218"/>
      <c r="G11" s="23"/>
      <c r="H11" s="218"/>
      <c r="I11" s="23"/>
      <c r="J11" s="218"/>
      <c r="K11" s="23"/>
      <c r="L11" s="207"/>
    </row>
    <row r="12" spans="1:12" ht="14.4">
      <c r="A12" s="132" t="s">
        <v>76</v>
      </c>
      <c r="B12" s="219"/>
      <c r="C12" s="174">
        <v>27.28</v>
      </c>
      <c r="D12" s="219"/>
      <c r="E12" s="229">
        <v>25.2</v>
      </c>
      <c r="F12" s="219"/>
      <c r="G12" s="229">
        <v>15.19</v>
      </c>
      <c r="H12" s="219"/>
      <c r="I12" s="229">
        <v>26.14</v>
      </c>
      <c r="J12" s="219"/>
      <c r="K12" s="229">
        <v>33.880000000000003</v>
      </c>
      <c r="L12" s="212" t="e">
        <f>#REF!</f>
        <v>#REF!</v>
      </c>
    </row>
    <row r="13" spans="1:12" ht="14.4">
      <c r="A13" s="132" t="s">
        <v>30</v>
      </c>
      <c r="B13" s="219"/>
      <c r="C13" s="175">
        <v>4.46</v>
      </c>
      <c r="D13" s="219"/>
      <c r="E13" s="232">
        <v>4.93</v>
      </c>
      <c r="F13" s="219"/>
      <c r="G13" s="232">
        <v>5.0599999999999996</v>
      </c>
      <c r="H13" s="219"/>
      <c r="I13" s="232">
        <v>5.53</v>
      </c>
      <c r="J13" s="219"/>
      <c r="K13" s="232">
        <v>5.98</v>
      </c>
      <c r="L13" s="212">
        <v>6.43</v>
      </c>
    </row>
    <row r="14" spans="1:12" ht="14.4">
      <c r="A14" s="132" t="s">
        <v>39</v>
      </c>
      <c r="B14" s="219"/>
      <c r="C14" s="175">
        <v>3.8</v>
      </c>
      <c r="D14" s="219"/>
      <c r="E14" s="232">
        <v>3.49</v>
      </c>
      <c r="F14" s="219"/>
      <c r="G14" s="232">
        <v>3.67</v>
      </c>
      <c r="H14" s="219"/>
      <c r="I14" s="232">
        <v>3.78</v>
      </c>
      <c r="J14" s="219"/>
      <c r="K14" s="232">
        <v>3.21</v>
      </c>
      <c r="L14" s="212">
        <v>3.11</v>
      </c>
    </row>
    <row r="15" spans="1:12" ht="15" thickBot="1">
      <c r="A15" s="132" t="s">
        <v>138</v>
      </c>
      <c r="B15" s="219"/>
      <c r="C15" s="175">
        <v>0.83</v>
      </c>
      <c r="D15" s="219"/>
      <c r="E15" s="232">
        <v>1.04</v>
      </c>
      <c r="F15" s="219"/>
      <c r="G15" s="232">
        <v>1.31</v>
      </c>
      <c r="H15" s="219"/>
      <c r="I15" s="232">
        <v>1.91</v>
      </c>
      <c r="J15" s="219"/>
      <c r="K15" s="232">
        <v>2.23</v>
      </c>
      <c r="L15" s="212">
        <v>2.02</v>
      </c>
    </row>
    <row r="16" spans="1:12" ht="15" thickBot="1">
      <c r="A16" s="133" t="s">
        <v>88</v>
      </c>
      <c r="B16" s="219"/>
      <c r="C16" s="176">
        <f>C12-C13-C14-C15</f>
        <v>18.190000000000001</v>
      </c>
      <c r="D16" s="219"/>
      <c r="E16" s="231">
        <f>E12-E13-E14-E15</f>
        <v>15.740000000000002</v>
      </c>
      <c r="F16" s="219"/>
      <c r="G16" s="231">
        <f>G12-G13-G14-G15</f>
        <v>5.1499999999999986</v>
      </c>
      <c r="H16" s="219"/>
      <c r="I16" s="231">
        <f>I12-I13-I14-I15</f>
        <v>14.919999999999998</v>
      </c>
      <c r="J16" s="219"/>
      <c r="K16" s="231">
        <f>K12-K13-K14-K15</f>
        <v>22.46</v>
      </c>
      <c r="L16" s="213" t="e">
        <f>L12-L13-L14-L15</f>
        <v>#REF!</v>
      </c>
    </row>
    <row r="17" spans="1:12" ht="15" thickTop="1">
      <c r="A17" s="4" t="s">
        <v>135</v>
      </c>
      <c r="B17" s="218"/>
      <c r="C17" s="149"/>
      <c r="D17" s="218"/>
      <c r="E17" s="23" t="s">
        <v>136</v>
      </c>
      <c r="F17" s="218"/>
      <c r="G17" s="23" t="s">
        <v>136</v>
      </c>
      <c r="H17" s="218"/>
      <c r="I17" s="23" t="s">
        <v>136</v>
      </c>
      <c r="J17" s="218"/>
      <c r="K17" s="23"/>
      <c r="L17" s="212"/>
    </row>
    <row r="18" spans="1:12" ht="14.4">
      <c r="A18" s="132" t="s">
        <v>76</v>
      </c>
      <c r="B18" s="219"/>
      <c r="C18" s="174">
        <v>27.9</v>
      </c>
      <c r="D18" s="219"/>
      <c r="E18" s="229">
        <v>26.76</v>
      </c>
      <c r="F18" s="219"/>
      <c r="G18" s="229">
        <v>13.11</v>
      </c>
      <c r="H18" s="219"/>
      <c r="I18" s="229">
        <v>30.73</v>
      </c>
      <c r="J18" s="219"/>
      <c r="K18" s="229">
        <v>39.630000000000003</v>
      </c>
      <c r="L18" s="212" t="e">
        <f>#REF!</f>
        <v>#REF!</v>
      </c>
    </row>
    <row r="19" spans="1:12" ht="14.4">
      <c r="A19" s="132" t="s">
        <v>30</v>
      </c>
      <c r="B19" s="219"/>
      <c r="C19" s="175">
        <v>4.5199999999999996</v>
      </c>
      <c r="D19" s="219"/>
      <c r="E19" s="232">
        <v>4.34</v>
      </c>
      <c r="F19" s="219"/>
      <c r="G19" s="232">
        <v>4.5</v>
      </c>
      <c r="H19" s="219"/>
      <c r="I19" s="232">
        <v>5.7</v>
      </c>
      <c r="J19" s="219"/>
      <c r="K19" s="232">
        <v>5.68</v>
      </c>
      <c r="L19" s="212">
        <v>5.51</v>
      </c>
    </row>
    <row r="20" spans="1:12" ht="14.4">
      <c r="A20" s="132" t="s">
        <v>39</v>
      </c>
      <c r="B20" s="219"/>
      <c r="C20" s="175">
        <v>3.12</v>
      </c>
      <c r="D20" s="219"/>
      <c r="E20" s="232">
        <v>3.23</v>
      </c>
      <c r="F20" s="219"/>
      <c r="G20" s="232">
        <v>3.23</v>
      </c>
      <c r="H20" s="219"/>
      <c r="I20" s="232">
        <v>3.01</v>
      </c>
      <c r="J20" s="219"/>
      <c r="K20" s="232">
        <v>3.1</v>
      </c>
      <c r="L20" s="212">
        <v>3.08</v>
      </c>
    </row>
    <row r="21" spans="1:12" ht="15" thickBot="1">
      <c r="A21" s="132" t="s">
        <v>138</v>
      </c>
      <c r="B21" s="219"/>
      <c r="C21" s="175">
        <v>2.68</v>
      </c>
      <c r="D21" s="219"/>
      <c r="E21" s="232">
        <v>2.59</v>
      </c>
      <c r="F21" s="219"/>
      <c r="G21" s="232">
        <v>1.38</v>
      </c>
      <c r="H21" s="219"/>
      <c r="I21" s="232">
        <v>3.03</v>
      </c>
      <c r="J21" s="219"/>
      <c r="K21" s="232">
        <v>3.96</v>
      </c>
      <c r="L21" s="212">
        <v>4.01</v>
      </c>
    </row>
    <row r="22" spans="1:12" ht="15" thickBot="1">
      <c r="A22" s="133" t="s">
        <v>88</v>
      </c>
      <c r="B22" s="219"/>
      <c r="C22" s="176">
        <f>C18-C19-C20-C21</f>
        <v>17.579999999999998</v>
      </c>
      <c r="D22" s="219"/>
      <c r="E22" s="231">
        <f>E18-E19-E20-E21</f>
        <v>16.600000000000001</v>
      </c>
      <c r="F22" s="219"/>
      <c r="G22" s="231">
        <f>G18-G19-G20-G21</f>
        <v>3.9999999999999991</v>
      </c>
      <c r="H22" s="219"/>
      <c r="I22" s="231">
        <f>I18-I19-I20-I21</f>
        <v>18.990000000000002</v>
      </c>
      <c r="J22" s="219"/>
      <c r="K22" s="231">
        <f>K18-K19-K20-K21</f>
        <v>26.89</v>
      </c>
      <c r="L22" s="213" t="e">
        <f>L18-L19-L20-L21</f>
        <v>#REF!</v>
      </c>
    </row>
    <row r="23" spans="1:12" ht="15" thickTop="1">
      <c r="A23" s="4" t="s">
        <v>139</v>
      </c>
      <c r="B23" s="218"/>
      <c r="C23" s="149"/>
      <c r="D23" s="218"/>
      <c r="E23" s="23" t="s">
        <v>136</v>
      </c>
      <c r="F23" s="218"/>
      <c r="G23" s="23" t="s">
        <v>136</v>
      </c>
      <c r="H23" s="218"/>
      <c r="I23" s="23" t="s">
        <v>136</v>
      </c>
      <c r="J23" s="218"/>
      <c r="K23" s="23"/>
      <c r="L23" s="212"/>
    </row>
    <row r="24" spans="1:12" ht="14.4">
      <c r="A24" s="132" t="s">
        <v>76</v>
      </c>
      <c r="B24" s="219"/>
      <c r="C24" s="174">
        <v>27.49</v>
      </c>
      <c r="D24" s="219"/>
      <c r="E24" s="229">
        <v>25.71</v>
      </c>
      <c r="F24" s="219"/>
      <c r="G24" s="229">
        <v>14.55</v>
      </c>
      <c r="H24" s="219"/>
      <c r="I24" s="229">
        <v>27.99</v>
      </c>
      <c r="J24" s="219"/>
      <c r="K24" s="229">
        <v>36.46</v>
      </c>
      <c r="L24" s="212" t="e">
        <f>#REF!</f>
        <v>#REF!</v>
      </c>
    </row>
    <row r="25" spans="1:12" ht="14.4">
      <c r="A25" s="132" t="s">
        <v>30</v>
      </c>
      <c r="B25" s="219"/>
      <c r="C25" s="175">
        <v>4.4800000000000004</v>
      </c>
      <c r="D25" s="219"/>
      <c r="E25" s="232">
        <v>4.7300000000000004</v>
      </c>
      <c r="F25" s="219"/>
      <c r="G25" s="232">
        <v>4.8899999999999997</v>
      </c>
      <c r="H25" s="219"/>
      <c r="I25" s="232">
        <v>5.6</v>
      </c>
      <c r="J25" s="219"/>
      <c r="K25" s="232">
        <v>5.85</v>
      </c>
      <c r="L25" s="212">
        <v>6.02</v>
      </c>
    </row>
    <row r="26" spans="1:12" ht="14.4">
      <c r="A26" s="132" t="s">
        <v>39</v>
      </c>
      <c r="B26" s="219"/>
      <c r="C26" s="175">
        <v>3.57</v>
      </c>
      <c r="D26" s="219"/>
      <c r="E26" s="232">
        <v>3.41</v>
      </c>
      <c r="F26" s="219"/>
      <c r="G26" s="232">
        <v>3.53</v>
      </c>
      <c r="H26" s="219"/>
      <c r="I26" s="232">
        <v>3.47</v>
      </c>
      <c r="J26" s="219"/>
      <c r="K26" s="232">
        <v>3.16</v>
      </c>
      <c r="L26" s="212">
        <v>3.1</v>
      </c>
    </row>
    <row r="27" spans="1:12" ht="15" thickBot="1">
      <c r="A27" s="132" t="s">
        <v>138</v>
      </c>
      <c r="B27" s="219"/>
      <c r="C27" s="175">
        <v>1.47</v>
      </c>
      <c r="D27" s="219"/>
      <c r="E27" s="232">
        <v>1.55</v>
      </c>
      <c r="F27" s="219"/>
      <c r="G27" s="232">
        <v>1.33</v>
      </c>
      <c r="H27" s="219"/>
      <c r="I27" s="232">
        <v>2.36</v>
      </c>
      <c r="J27" s="219"/>
      <c r="K27" s="232">
        <v>3</v>
      </c>
      <c r="L27" s="212">
        <v>2.9</v>
      </c>
    </row>
    <row r="28" spans="1:12" ht="15" thickBot="1">
      <c r="A28" s="133" t="s">
        <v>88</v>
      </c>
      <c r="B28" s="219"/>
      <c r="C28" s="176">
        <f>C24-C25-C26-C27</f>
        <v>17.97</v>
      </c>
      <c r="D28" s="219"/>
      <c r="E28" s="231">
        <f>E24-E25-E26-E27</f>
        <v>16.02</v>
      </c>
      <c r="F28" s="219"/>
      <c r="G28" s="231">
        <f>G24-G25-G26-G27</f>
        <v>4.8000000000000007</v>
      </c>
      <c r="H28" s="219"/>
      <c r="I28" s="231">
        <f>I24-I25-I26-I27</f>
        <v>16.560000000000002</v>
      </c>
      <c r="J28" s="219"/>
      <c r="K28" s="231">
        <f>K24-K25-K26-K27</f>
        <v>24.45</v>
      </c>
      <c r="L28" s="213" t="e">
        <f>L24-L25-L26-L27</f>
        <v>#REF!</v>
      </c>
    </row>
    <row r="29" spans="1:12" ht="13.8" thickTop="1"/>
    <row r="30" spans="1:12">
      <c r="B30" s="220"/>
      <c r="D30" s="220"/>
      <c r="F30" s="220"/>
      <c r="H30" s="220"/>
      <c r="J30" s="220"/>
    </row>
    <row r="31" spans="1:12">
      <c r="B31" s="220"/>
      <c r="D31" s="220"/>
      <c r="F31" s="220"/>
      <c r="H31" s="220"/>
      <c r="J31" s="220"/>
    </row>
    <row r="32" spans="1:12">
      <c r="B32" s="220"/>
      <c r="D32" s="220"/>
      <c r="F32" s="220"/>
      <c r="H32" s="220"/>
      <c r="J32" s="220"/>
    </row>
    <row r="33" spans="2:10">
      <c r="B33" s="220"/>
      <c r="D33" s="220"/>
      <c r="F33" s="220"/>
      <c r="H33" s="220"/>
      <c r="J33" s="220"/>
    </row>
    <row r="34" spans="2:10">
      <c r="B34" s="220"/>
      <c r="D34" s="220"/>
      <c r="F34" s="220"/>
      <c r="H34" s="220"/>
      <c r="J34" s="220"/>
    </row>
    <row r="35" spans="2:10">
      <c r="B35" s="220"/>
      <c r="D35" s="220"/>
      <c r="F35" s="220"/>
      <c r="H35" s="220"/>
      <c r="J35" s="220"/>
    </row>
    <row r="36" spans="2:10">
      <c r="B36" s="220"/>
      <c r="D36" s="220"/>
      <c r="F36" s="220"/>
      <c r="H36" s="220"/>
      <c r="J36" s="220"/>
    </row>
    <row r="37" spans="2:10">
      <c r="B37" s="220"/>
      <c r="D37" s="220"/>
      <c r="F37" s="220"/>
      <c r="H37" s="220"/>
      <c r="J37" s="220"/>
    </row>
    <row r="38" spans="2:10">
      <c r="B38" s="220"/>
      <c r="D38" s="220"/>
      <c r="F38" s="220"/>
      <c r="H38" s="220"/>
      <c r="J38" s="220"/>
    </row>
    <row r="39" spans="2:10">
      <c r="B39" s="220"/>
      <c r="D39" s="220"/>
      <c r="F39" s="220"/>
      <c r="H39" s="220"/>
      <c r="J39" s="220"/>
    </row>
    <row r="40" spans="2:10">
      <c r="B40" s="220"/>
      <c r="D40" s="220"/>
      <c r="F40" s="220"/>
      <c r="H40" s="220"/>
      <c r="J40" s="220"/>
    </row>
    <row r="41" spans="2:10">
      <c r="B41" s="220"/>
      <c r="D41" s="220"/>
      <c r="F41" s="220"/>
      <c r="H41" s="220"/>
      <c r="J41" s="220"/>
    </row>
    <row r="42" spans="2:10">
      <c r="B42" s="220"/>
      <c r="D42" s="220"/>
      <c r="F42" s="220"/>
      <c r="H42" s="220"/>
      <c r="J42" s="220"/>
    </row>
    <row r="43" spans="2:10">
      <c r="B43" s="220"/>
      <c r="D43" s="220"/>
      <c r="F43" s="220"/>
      <c r="H43" s="220"/>
      <c r="J43" s="220"/>
    </row>
    <row r="44" spans="2:10">
      <c r="B44" s="220"/>
      <c r="D44" s="220"/>
      <c r="F44" s="220"/>
      <c r="H44" s="220"/>
      <c r="J44" s="220"/>
    </row>
    <row r="45" spans="2:10">
      <c r="B45" s="220"/>
      <c r="D45" s="220"/>
      <c r="F45" s="220"/>
      <c r="H45" s="220"/>
      <c r="J45" s="220"/>
    </row>
    <row r="46" spans="2:10">
      <c r="B46" s="220"/>
      <c r="D46" s="220"/>
      <c r="F46" s="220"/>
      <c r="H46" s="220"/>
      <c r="J46" s="220"/>
    </row>
    <row r="47" spans="2:10">
      <c r="B47" s="220"/>
      <c r="D47" s="220"/>
      <c r="F47" s="220"/>
      <c r="H47" s="220"/>
      <c r="J47" s="220"/>
    </row>
    <row r="48" spans="2:10">
      <c r="B48" s="220"/>
      <c r="D48" s="220"/>
      <c r="F48" s="220"/>
      <c r="H48" s="220"/>
      <c r="J48" s="220"/>
    </row>
    <row r="49" spans="2:10">
      <c r="B49" s="220"/>
      <c r="D49" s="220"/>
      <c r="F49" s="220"/>
      <c r="H49" s="220"/>
      <c r="J49" s="220"/>
    </row>
    <row r="50" spans="2:10">
      <c r="B50" s="220"/>
      <c r="D50" s="220"/>
      <c r="F50" s="220"/>
      <c r="H50" s="220"/>
      <c r="J50" s="220"/>
    </row>
    <row r="51" spans="2:10">
      <c r="B51" s="220"/>
      <c r="D51" s="220"/>
      <c r="F51" s="220"/>
      <c r="H51" s="220"/>
      <c r="J51" s="220"/>
    </row>
    <row r="52" spans="2:10">
      <c r="B52" s="220"/>
      <c r="D52" s="220"/>
      <c r="F52" s="220"/>
      <c r="H52" s="220"/>
      <c r="J52" s="220"/>
    </row>
    <row r="53" spans="2:10">
      <c r="B53" s="220"/>
      <c r="D53" s="220"/>
      <c r="F53" s="220"/>
      <c r="H53" s="220"/>
      <c r="J53" s="220"/>
    </row>
    <row r="54" spans="2:10">
      <c r="B54" s="220"/>
      <c r="D54" s="220"/>
      <c r="F54" s="220"/>
      <c r="H54" s="220"/>
      <c r="J54" s="220"/>
    </row>
    <row r="55" spans="2:10">
      <c r="B55" s="220"/>
      <c r="D55" s="220"/>
      <c r="F55" s="220"/>
      <c r="H55" s="220"/>
      <c r="J55" s="220"/>
    </row>
  </sheetData>
  <mergeCells count="2">
    <mergeCell ref="C9:I9"/>
    <mergeCell ref="C2:I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s="105" customFormat="1" ht="14.4">
      <c r="A1" s="22" t="s">
        <v>140</v>
      </c>
      <c r="B1" s="214"/>
      <c r="C1" s="203"/>
      <c r="D1" s="214"/>
      <c r="E1" s="203"/>
      <c r="F1" s="214"/>
      <c r="G1" s="203"/>
      <c r="H1" s="214"/>
      <c r="I1" s="203"/>
      <c r="J1" s="214"/>
      <c r="K1" s="203"/>
      <c r="L1" s="224"/>
    </row>
    <row r="2" spans="1:12" ht="14.4">
      <c r="A2" s="202"/>
      <c r="B2" s="214"/>
      <c r="C2" s="369">
        <v>2020</v>
      </c>
      <c r="D2" s="369"/>
      <c r="E2" s="369"/>
      <c r="F2" s="369"/>
      <c r="G2" s="369"/>
      <c r="H2" s="369"/>
      <c r="I2" s="369"/>
      <c r="J2" s="3"/>
      <c r="K2" s="198">
        <v>2019</v>
      </c>
      <c r="L2" s="210"/>
    </row>
    <row r="3" spans="1:12" ht="14.4">
      <c r="A3" s="202"/>
      <c r="B3" s="214"/>
      <c r="C3" s="190" t="s">
        <v>4</v>
      </c>
      <c r="D3" s="214"/>
      <c r="E3" s="199" t="s">
        <v>7</v>
      </c>
      <c r="F3" s="4"/>
      <c r="G3" s="199" t="s">
        <v>9</v>
      </c>
      <c r="H3" s="4"/>
      <c r="I3" s="199" t="s">
        <v>21</v>
      </c>
      <c r="J3" s="4"/>
      <c r="K3" s="199" t="s">
        <v>4</v>
      </c>
      <c r="L3" s="208" t="s">
        <v>134</v>
      </c>
    </row>
    <row r="4" spans="1:12" ht="14.4">
      <c r="A4" s="21" t="s">
        <v>16</v>
      </c>
      <c r="B4" s="214"/>
      <c r="C4" s="256">
        <v>0.92993080409090922</v>
      </c>
      <c r="D4" s="214"/>
      <c r="E4" s="225">
        <v>0.96634615384615385</v>
      </c>
      <c r="F4" s="214"/>
      <c r="G4" s="225">
        <v>1</v>
      </c>
      <c r="H4" s="214"/>
      <c r="I4" s="225">
        <v>0.86755456720000002</v>
      </c>
      <c r="J4" s="214"/>
      <c r="K4" s="225">
        <v>0.78197348809523792</v>
      </c>
      <c r="L4" s="211">
        <v>0.90297991777777775</v>
      </c>
    </row>
    <row r="5" spans="1:12" ht="15" thickBot="1">
      <c r="A5" s="21" t="s">
        <v>135</v>
      </c>
      <c r="B5" s="214"/>
      <c r="C5" s="257">
        <v>0.5760034220000001</v>
      </c>
      <c r="D5" s="214"/>
      <c r="E5" s="226">
        <v>0.82838512749999993</v>
      </c>
      <c r="F5" s="214"/>
      <c r="G5" s="226">
        <v>0.93876550999999997</v>
      </c>
      <c r="H5" s="214"/>
      <c r="I5" s="226">
        <v>0.8036818952941176</v>
      </c>
      <c r="J5" s="214"/>
      <c r="K5" s="226">
        <v>0.65864962479999989</v>
      </c>
      <c r="L5" s="211">
        <v>0.93150449615384645</v>
      </c>
    </row>
    <row r="6" spans="1:12" ht="15" thickBot="1">
      <c r="A6" s="129" t="s">
        <v>19</v>
      </c>
      <c r="B6" s="214"/>
      <c r="C6" s="258">
        <v>0.81932849718750045</v>
      </c>
      <c r="D6" s="214"/>
      <c r="E6" s="227">
        <v>0.89022972551724155</v>
      </c>
      <c r="F6" s="214"/>
      <c r="G6" s="227">
        <v>0.97958850333333336</v>
      </c>
      <c r="H6" s="214"/>
      <c r="I6" s="227">
        <v>0.84170134285714282</v>
      </c>
      <c r="J6" s="214"/>
      <c r="K6" s="227">
        <v>0.7149496493478259</v>
      </c>
      <c r="L6" s="205">
        <v>0.91983535045454523</v>
      </c>
    </row>
    <row r="7" spans="1:12" ht="15" thickTop="1">
      <c r="A7" s="129"/>
      <c r="B7" s="214"/>
      <c r="C7" s="226"/>
      <c r="D7" s="214"/>
      <c r="E7" s="226"/>
      <c r="F7" s="214"/>
      <c r="G7" s="226"/>
      <c r="H7" s="214"/>
      <c r="I7" s="226"/>
      <c r="J7" s="214"/>
      <c r="K7" s="226"/>
      <c r="L7" s="211"/>
    </row>
    <row r="8" spans="1:12" ht="14.4">
      <c r="A8" s="129"/>
      <c r="B8" s="214"/>
      <c r="C8" s="226"/>
      <c r="D8" s="214"/>
      <c r="E8" s="226"/>
      <c r="F8" s="214"/>
      <c r="G8" s="226"/>
      <c r="H8" s="214"/>
      <c r="I8" s="226"/>
      <c r="J8" s="214"/>
      <c r="K8" s="226"/>
      <c r="L8" s="211"/>
    </row>
    <row r="9" spans="1:12" ht="14.4">
      <c r="A9" s="22" t="s">
        <v>141</v>
      </c>
      <c r="B9" s="214"/>
      <c r="C9" s="203"/>
      <c r="D9" s="214"/>
      <c r="E9" s="203"/>
      <c r="F9" s="214"/>
      <c r="G9" s="203"/>
      <c r="H9" s="214"/>
      <c r="I9" s="203"/>
      <c r="J9" s="214"/>
      <c r="K9" s="203"/>
      <c r="L9" s="211"/>
    </row>
    <row r="10" spans="1:12" ht="14.4">
      <c r="A10" s="202"/>
      <c r="B10" s="214"/>
      <c r="C10" s="369">
        <v>2020</v>
      </c>
      <c r="D10" s="369"/>
      <c r="E10" s="369"/>
      <c r="F10" s="369"/>
      <c r="G10" s="369"/>
      <c r="H10" s="369"/>
      <c r="I10" s="369"/>
      <c r="J10" s="3"/>
      <c r="K10" s="198">
        <v>2019</v>
      </c>
      <c r="L10" s="207"/>
    </row>
    <row r="11" spans="1:12" ht="14.4">
      <c r="A11" s="202"/>
      <c r="B11" s="214"/>
      <c r="C11" s="190" t="s">
        <v>4</v>
      </c>
      <c r="D11" s="214"/>
      <c r="E11" s="199" t="s">
        <v>7</v>
      </c>
      <c r="F11" s="4"/>
      <c r="G11" s="199" t="s">
        <v>9</v>
      </c>
      <c r="H11" s="4"/>
      <c r="I11" s="199" t="s">
        <v>21</v>
      </c>
      <c r="J11" s="4"/>
      <c r="K11" s="199" t="s">
        <v>4</v>
      </c>
      <c r="L11" s="208" t="s">
        <v>134</v>
      </c>
    </row>
    <row r="12" spans="1:12" ht="14.4">
      <c r="A12" s="21" t="s">
        <v>16</v>
      </c>
      <c r="B12" s="214"/>
      <c r="C12" s="256">
        <v>0.69533280545454546</v>
      </c>
      <c r="D12" s="214"/>
      <c r="E12" s="225">
        <v>0.75433099615384613</v>
      </c>
      <c r="F12" s="214"/>
      <c r="G12" s="225">
        <v>0.75</v>
      </c>
      <c r="H12" s="214"/>
      <c r="I12" s="225">
        <v>0.66180918999999994</v>
      </c>
      <c r="J12" s="214"/>
      <c r="K12" s="225">
        <v>0.58759444952380957</v>
      </c>
      <c r="L12" s="211">
        <v>0.68665408000000006</v>
      </c>
    </row>
    <row r="13" spans="1:12" ht="15" thickBot="1">
      <c r="A13" s="21" t="s">
        <v>135</v>
      </c>
      <c r="B13" s="214"/>
      <c r="C13" s="257">
        <v>0.45441576899999997</v>
      </c>
      <c r="D13" s="214"/>
      <c r="E13" s="226">
        <v>0.65250522687500001</v>
      </c>
      <c r="F13" s="214"/>
      <c r="G13" s="226">
        <v>0.73998076000000002</v>
      </c>
      <c r="H13" s="214"/>
      <c r="I13" s="226">
        <v>0.63522142294117645</v>
      </c>
      <c r="J13" s="214"/>
      <c r="K13" s="226">
        <v>0.5224134828</v>
      </c>
      <c r="L13" s="211">
        <v>0.73828337576923075</v>
      </c>
    </row>
    <row r="14" spans="1:12" ht="15" thickBot="1">
      <c r="A14" s="129" t="s">
        <v>19</v>
      </c>
      <c r="B14" s="214"/>
      <c r="C14" s="258">
        <v>0.62004623156249983</v>
      </c>
      <c r="D14" s="214"/>
      <c r="E14" s="227">
        <v>0.69815126137931016</v>
      </c>
      <c r="F14" s="214"/>
      <c r="G14" s="227">
        <v>0.7466602533333333</v>
      </c>
      <c r="H14" s="214"/>
      <c r="I14" s="227">
        <v>0.65104747476190483</v>
      </c>
      <c r="J14" s="214"/>
      <c r="K14" s="227">
        <v>0.55217001108695662</v>
      </c>
      <c r="L14" s="205">
        <v>0.71716230022727323</v>
      </c>
    </row>
    <row r="15" spans="1:12" ht="13.8" thickTop="1">
      <c r="B15" s="220"/>
      <c r="D15" s="220"/>
      <c r="F15" s="220"/>
      <c r="H15" s="220"/>
      <c r="J15" s="220"/>
    </row>
    <row r="16" spans="1:12">
      <c r="B16" s="220"/>
      <c r="D16" s="220"/>
      <c r="F16" s="220"/>
      <c r="H16" s="220"/>
      <c r="J16" s="220"/>
    </row>
    <row r="17" spans="2:10">
      <c r="B17" s="220"/>
      <c r="D17" s="220"/>
      <c r="F17" s="220"/>
      <c r="H17" s="220"/>
      <c r="J17" s="220"/>
    </row>
    <row r="18" spans="2:10">
      <c r="B18" s="220"/>
      <c r="D18" s="220"/>
      <c r="F18" s="220"/>
      <c r="H18" s="220"/>
      <c r="J18" s="220"/>
    </row>
  </sheetData>
  <mergeCells count="2">
    <mergeCell ref="C2:I2"/>
    <mergeCell ref="C10:I10"/>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3.2"/>
  <cols>
    <col min="1" max="1" width="42.5546875" customWidth="1"/>
    <col min="2" max="2" width="1.5546875" style="220" customWidth="1"/>
    <col min="3" max="3" width="12.5546875" customWidth="1"/>
    <col min="4" max="4" width="1.5546875" style="220" customWidth="1"/>
    <col min="5" max="5" width="12.5546875" customWidth="1"/>
    <col min="6" max="6" width="1.5546875" style="220" customWidth="1"/>
    <col min="7" max="7" width="12.5546875" customWidth="1"/>
    <col min="8" max="8" width="1.5546875" style="220" customWidth="1"/>
    <col min="9" max="9" width="12.5546875" customWidth="1"/>
    <col min="10" max="10" width="1.5546875" style="220" customWidth="1"/>
    <col min="11" max="11" width="12.5546875" customWidth="1"/>
    <col min="12" max="12" width="7.77734375" hidden="1" customWidth="1"/>
  </cols>
  <sheetData>
    <row r="1" spans="1:12" ht="13.8">
      <c r="A1" s="1" t="s">
        <v>6</v>
      </c>
    </row>
    <row r="2" spans="1:12" ht="13.8">
      <c r="A2" s="1"/>
    </row>
    <row r="3" spans="1:12" ht="14.4">
      <c r="A3" s="4" t="s">
        <v>20</v>
      </c>
      <c r="B3" s="214"/>
      <c r="C3" s="203"/>
      <c r="D3" s="214"/>
      <c r="E3" s="203"/>
      <c r="F3" s="214"/>
      <c r="G3" s="203"/>
      <c r="H3" s="214"/>
      <c r="I3" s="203"/>
      <c r="J3" s="214"/>
      <c r="K3" s="203"/>
      <c r="L3" s="207"/>
    </row>
    <row r="4" spans="1:12" ht="14.4">
      <c r="A4" s="4"/>
      <c r="B4" s="214"/>
      <c r="C4" s="369">
        <v>2020</v>
      </c>
      <c r="D4" s="369"/>
      <c r="E4" s="369"/>
      <c r="F4" s="369"/>
      <c r="G4" s="369"/>
      <c r="H4" s="369"/>
      <c r="I4" s="369"/>
      <c r="J4" s="3"/>
      <c r="K4" s="198">
        <v>2019</v>
      </c>
      <c r="L4" s="197"/>
    </row>
    <row r="5" spans="1:12" ht="14.4">
      <c r="A5" s="202"/>
      <c r="B5" s="214"/>
      <c r="C5" s="190" t="s">
        <v>4</v>
      </c>
      <c r="D5" s="214"/>
      <c r="E5" s="199" t="s">
        <v>7</v>
      </c>
      <c r="F5" s="4"/>
      <c r="G5" s="199" t="s">
        <v>9</v>
      </c>
      <c r="H5" s="4"/>
      <c r="I5" s="199" t="s">
        <v>21</v>
      </c>
      <c r="J5" s="4"/>
      <c r="K5" s="199" t="s">
        <v>4</v>
      </c>
      <c r="L5" s="208" t="s">
        <v>134</v>
      </c>
    </row>
    <row r="6" spans="1:12" ht="14.4">
      <c r="A6" s="4" t="s">
        <v>66</v>
      </c>
      <c r="B6" s="4"/>
      <c r="C6" s="150"/>
      <c r="D6" s="4"/>
      <c r="E6" s="5"/>
      <c r="F6" s="4"/>
      <c r="G6" s="5"/>
      <c r="H6" s="4"/>
      <c r="I6" s="5"/>
      <c r="J6" s="4"/>
      <c r="K6" s="5"/>
      <c r="L6" s="207"/>
    </row>
    <row r="7" spans="1:12" ht="14.4">
      <c r="A7" s="6" t="s">
        <v>16</v>
      </c>
      <c r="B7" s="6"/>
      <c r="C7" s="178">
        <v>84</v>
      </c>
      <c r="D7" s="6"/>
      <c r="E7" s="5">
        <v>71.099999999999994</v>
      </c>
      <c r="F7" s="6"/>
      <c r="G7" s="5">
        <v>76.599999999999994</v>
      </c>
      <c r="H7" s="6"/>
      <c r="I7" s="5">
        <v>60.1</v>
      </c>
      <c r="J7" s="6"/>
      <c r="K7" s="5">
        <v>47.7</v>
      </c>
      <c r="L7" s="207">
        <v>47.2</v>
      </c>
    </row>
    <row r="8" spans="1:12" ht="14.4">
      <c r="A8" s="6" t="s">
        <v>135</v>
      </c>
      <c r="B8" s="6"/>
      <c r="C8" s="178">
        <v>65</v>
      </c>
      <c r="D8" s="6"/>
      <c r="E8" s="5">
        <v>51.2</v>
      </c>
      <c r="F8" s="6"/>
      <c r="G8" s="5">
        <v>47.1</v>
      </c>
      <c r="H8" s="6"/>
      <c r="I8" s="5">
        <v>62.1</v>
      </c>
      <c r="J8" s="6"/>
      <c r="K8" s="5">
        <v>64</v>
      </c>
      <c r="L8" s="207">
        <v>61.4</v>
      </c>
    </row>
    <row r="9" spans="1:12" ht="15" thickBot="1">
      <c r="A9" s="6" t="s">
        <v>19</v>
      </c>
      <c r="B9" s="6"/>
      <c r="C9" s="179">
        <v>149</v>
      </c>
      <c r="D9" s="6"/>
      <c r="E9" s="11">
        <v>122.3</v>
      </c>
      <c r="F9" s="6"/>
      <c r="G9" s="11">
        <v>123.7</v>
      </c>
      <c r="H9" s="6"/>
      <c r="I9" s="11">
        <v>122.2</v>
      </c>
      <c r="J9" s="6"/>
      <c r="K9" s="11">
        <v>111.7</v>
      </c>
      <c r="L9" s="207">
        <v>108.6</v>
      </c>
    </row>
    <row r="10" spans="1:12" ht="15" thickTop="1">
      <c r="A10" s="4" t="s">
        <v>12</v>
      </c>
      <c r="B10" s="215"/>
      <c r="C10" s="150"/>
      <c r="D10" s="215"/>
      <c r="E10" s="203" t="s">
        <v>136</v>
      </c>
      <c r="F10" s="215"/>
      <c r="G10" s="203" t="s">
        <v>136</v>
      </c>
      <c r="H10" s="215"/>
      <c r="I10" s="203" t="s">
        <v>136</v>
      </c>
      <c r="J10" s="215"/>
      <c r="K10" s="203"/>
      <c r="L10" s="207"/>
    </row>
    <row r="11" spans="1:12" ht="14.4">
      <c r="A11" s="6" t="s">
        <v>16</v>
      </c>
      <c r="B11" s="214"/>
      <c r="C11" s="178">
        <v>35</v>
      </c>
      <c r="D11" s="214"/>
      <c r="E11" s="5">
        <v>31.5</v>
      </c>
      <c r="F11" s="214"/>
      <c r="G11" s="5">
        <v>27.2</v>
      </c>
      <c r="H11" s="214"/>
      <c r="I11" s="5">
        <v>24.9</v>
      </c>
      <c r="J11" s="214"/>
      <c r="K11" s="5">
        <v>22</v>
      </c>
      <c r="L11" s="207">
        <v>19.3</v>
      </c>
    </row>
    <row r="12" spans="1:12" ht="14.4">
      <c r="A12" s="6" t="s">
        <v>135</v>
      </c>
      <c r="B12" s="214"/>
      <c r="C12" s="178">
        <v>11</v>
      </c>
      <c r="D12" s="214"/>
      <c r="E12" s="5">
        <v>8.9</v>
      </c>
      <c r="F12" s="214"/>
      <c r="G12" s="5">
        <v>8.1999999999999993</v>
      </c>
      <c r="H12" s="214"/>
      <c r="I12" s="5">
        <v>9.1</v>
      </c>
      <c r="J12" s="214"/>
      <c r="K12" s="5">
        <v>8.1999999999999993</v>
      </c>
      <c r="L12" s="207">
        <v>7.7</v>
      </c>
    </row>
    <row r="13" spans="1:12" ht="15" thickBot="1">
      <c r="A13" s="6" t="s">
        <v>19</v>
      </c>
      <c r="B13" s="214"/>
      <c r="C13" s="179">
        <v>46</v>
      </c>
      <c r="D13" s="214"/>
      <c r="E13" s="11">
        <v>40.4</v>
      </c>
      <c r="F13" s="214"/>
      <c r="G13" s="11">
        <v>35.4</v>
      </c>
      <c r="H13" s="214"/>
      <c r="I13" s="11">
        <v>34</v>
      </c>
      <c r="J13" s="214"/>
      <c r="K13" s="11">
        <v>30.2</v>
      </c>
      <c r="L13" s="207">
        <v>27</v>
      </c>
    </row>
    <row r="14" spans="1:12" ht="15" thickTop="1">
      <c r="A14" s="4" t="s">
        <v>10</v>
      </c>
      <c r="B14" s="215"/>
      <c r="C14" s="150"/>
      <c r="D14" s="215"/>
      <c r="E14" s="203" t="s">
        <v>136</v>
      </c>
      <c r="F14" s="215"/>
      <c r="G14" s="203" t="s">
        <v>136</v>
      </c>
      <c r="H14" s="215"/>
      <c r="I14" s="203" t="s">
        <v>136</v>
      </c>
      <c r="J14" s="215"/>
      <c r="K14" s="203"/>
      <c r="L14" s="207"/>
    </row>
    <row r="15" spans="1:12" ht="14.4">
      <c r="A15" s="6" t="s">
        <v>16</v>
      </c>
      <c r="B15" s="214"/>
      <c r="C15" s="178">
        <v>271</v>
      </c>
      <c r="D15" s="214"/>
      <c r="E15" s="5">
        <v>219</v>
      </c>
      <c r="F15" s="214"/>
      <c r="G15" s="5">
        <v>239.1</v>
      </c>
      <c r="H15" s="214"/>
      <c r="I15" s="5">
        <v>194.7</v>
      </c>
      <c r="J15" s="214"/>
      <c r="K15" s="5">
        <v>173.6</v>
      </c>
      <c r="L15" s="207">
        <v>180.9</v>
      </c>
    </row>
    <row r="16" spans="1:12" ht="14.4">
      <c r="A16" s="6" t="s">
        <v>135</v>
      </c>
      <c r="B16" s="214"/>
      <c r="C16" s="178">
        <v>66</v>
      </c>
      <c r="D16" s="214"/>
      <c r="E16" s="5">
        <v>51.4</v>
      </c>
      <c r="F16" s="214"/>
      <c r="G16" s="5">
        <v>47.9</v>
      </c>
      <c r="H16" s="214"/>
      <c r="I16" s="5">
        <v>49.4</v>
      </c>
      <c r="J16" s="214"/>
      <c r="K16" s="5">
        <v>49.6</v>
      </c>
      <c r="L16" s="207">
        <v>46</v>
      </c>
    </row>
    <row r="17" spans="1:12" ht="15" thickBot="1">
      <c r="A17" s="6" t="s">
        <v>19</v>
      </c>
      <c r="B17" s="214"/>
      <c r="C17" s="179">
        <v>337</v>
      </c>
      <c r="D17" s="214"/>
      <c r="E17" s="11">
        <v>270.39999999999998</v>
      </c>
      <c r="F17" s="214"/>
      <c r="G17" s="11">
        <v>287</v>
      </c>
      <c r="H17" s="214"/>
      <c r="I17" s="11">
        <v>244.1</v>
      </c>
      <c r="J17" s="214"/>
      <c r="K17" s="11">
        <v>223.2</v>
      </c>
      <c r="L17" s="207">
        <v>226.9</v>
      </c>
    </row>
    <row r="18" spans="1:12" ht="15" thickTop="1">
      <c r="A18" s="4" t="s">
        <v>40</v>
      </c>
      <c r="B18" s="215"/>
      <c r="C18" s="150"/>
      <c r="D18" s="215"/>
      <c r="E18" s="203" t="s">
        <v>136</v>
      </c>
      <c r="F18" s="215"/>
      <c r="G18" s="203" t="s">
        <v>136</v>
      </c>
      <c r="H18" s="215"/>
      <c r="I18" s="203" t="s">
        <v>136</v>
      </c>
      <c r="J18" s="215"/>
      <c r="K18" s="203"/>
      <c r="L18" s="207"/>
    </row>
    <row r="19" spans="1:12" ht="14.4">
      <c r="A19" s="6" t="s">
        <v>16</v>
      </c>
      <c r="B19" s="214"/>
      <c r="C19" s="178">
        <f>SUM(C7+C11)+(C15/6)</f>
        <v>164.16666666666666</v>
      </c>
      <c r="D19" s="214"/>
      <c r="E19" s="5">
        <f>SUM(E7+E11)+(E15/6)</f>
        <v>139.1</v>
      </c>
      <c r="F19" s="214"/>
      <c r="G19" s="5">
        <f>SUM(G7+G11)+(G15/6)</f>
        <v>143.65</v>
      </c>
      <c r="H19" s="214"/>
      <c r="I19" s="5">
        <f>SUM(I7+I11)+(I15/6)</f>
        <v>117.44999999999999</v>
      </c>
      <c r="J19" s="214"/>
      <c r="K19" s="5">
        <f>SUM(K7+K11)+(K15/6)</f>
        <v>98.63333333333334</v>
      </c>
      <c r="L19" s="209">
        <f>SUM(L7+L11)+(L15/6)</f>
        <v>96.65</v>
      </c>
    </row>
    <row r="20" spans="1:12" ht="15" thickBot="1">
      <c r="A20" s="6" t="s">
        <v>135</v>
      </c>
      <c r="B20" s="214"/>
      <c r="C20" s="178">
        <v>87</v>
      </c>
      <c r="D20" s="214"/>
      <c r="E20" s="5">
        <f>SUM(E8+E12)+(E16/6)</f>
        <v>68.666666666666671</v>
      </c>
      <c r="F20" s="214"/>
      <c r="G20" s="5">
        <f>SUM(G8+G12)+(G16/6)</f>
        <v>63.283333333333331</v>
      </c>
      <c r="H20" s="214"/>
      <c r="I20" s="5">
        <f>SUM(I8+I12)+(I16/6)</f>
        <v>79.433333333333337</v>
      </c>
      <c r="J20" s="214"/>
      <c r="K20" s="5">
        <f>SUM(K8+K12)+(K16/6)</f>
        <v>80.466666666666669</v>
      </c>
      <c r="L20" s="209">
        <f>SUM(L8+L12)+(L16/6)</f>
        <v>76.766666666666666</v>
      </c>
    </row>
    <row r="21" spans="1:12" ht="15" thickBot="1">
      <c r="A21" s="6" t="s">
        <v>19</v>
      </c>
      <c r="B21" s="214"/>
      <c r="C21" s="179">
        <v>251</v>
      </c>
      <c r="D21" s="214"/>
      <c r="E21" s="11">
        <v>207.7</v>
      </c>
      <c r="F21" s="214"/>
      <c r="G21" s="11">
        <v>207</v>
      </c>
      <c r="H21" s="214"/>
      <c r="I21" s="11">
        <v>196.9</v>
      </c>
      <c r="J21" s="214"/>
      <c r="K21" s="11">
        <v>179.1</v>
      </c>
      <c r="L21" s="204">
        <v>173.4</v>
      </c>
    </row>
    <row r="22" spans="1:12" s="105" customFormat="1" ht="15" thickTop="1">
      <c r="A22" s="129"/>
      <c r="B22" s="221"/>
      <c r="C22" s="223"/>
      <c r="D22" s="221"/>
      <c r="E22" s="223"/>
      <c r="F22" s="221"/>
      <c r="G22" s="223"/>
      <c r="H22" s="221"/>
      <c r="I22" s="223"/>
      <c r="J22" s="221"/>
      <c r="K22" s="223"/>
      <c r="L22" s="224"/>
    </row>
  </sheetData>
  <mergeCells count="1">
    <mergeCell ref="C4:I4"/>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22" t="s">
        <v>0</v>
      </c>
      <c r="B1" s="214"/>
      <c r="C1" s="226"/>
      <c r="D1" s="214"/>
      <c r="E1" s="226"/>
      <c r="F1" s="214"/>
      <c r="G1" s="226"/>
      <c r="H1" s="214"/>
      <c r="I1" s="226"/>
      <c r="J1" s="214"/>
      <c r="K1" s="226"/>
      <c r="L1" s="211"/>
    </row>
    <row r="2" spans="1:12" ht="14.4">
      <c r="A2" s="202"/>
      <c r="B2" s="214"/>
      <c r="C2" s="369">
        <v>2020</v>
      </c>
      <c r="D2" s="369"/>
      <c r="E2" s="369"/>
      <c r="F2" s="369"/>
      <c r="G2" s="369"/>
      <c r="H2" s="369"/>
      <c r="I2" s="369"/>
      <c r="J2" s="3"/>
      <c r="K2" s="198">
        <v>2019</v>
      </c>
      <c r="L2" s="207"/>
    </row>
    <row r="3" spans="1:12" ht="14.4">
      <c r="A3" s="202" t="s">
        <v>136</v>
      </c>
      <c r="B3" s="214"/>
      <c r="C3" s="190" t="s">
        <v>4</v>
      </c>
      <c r="D3" s="214"/>
      <c r="E3" s="199" t="s">
        <v>7</v>
      </c>
      <c r="F3" s="4"/>
      <c r="G3" s="199" t="s">
        <v>9</v>
      </c>
      <c r="H3" s="4"/>
      <c r="I3" s="199" t="s">
        <v>21</v>
      </c>
      <c r="J3" s="4"/>
      <c r="K3" s="199" t="s">
        <v>4</v>
      </c>
      <c r="L3" s="208" t="s">
        <v>134</v>
      </c>
    </row>
    <row r="4" spans="1:12" ht="14.4">
      <c r="A4" s="4" t="s">
        <v>72</v>
      </c>
      <c r="B4" s="218"/>
      <c r="C4" s="174"/>
      <c r="D4" s="218"/>
      <c r="E4" s="229"/>
      <c r="F4" s="218"/>
      <c r="G4" s="229"/>
      <c r="H4" s="218"/>
      <c r="I4" s="229"/>
      <c r="J4" s="218"/>
      <c r="K4" s="229"/>
      <c r="L4" s="207"/>
    </row>
    <row r="5" spans="1:12" ht="14.4">
      <c r="A5" s="132" t="s">
        <v>16</v>
      </c>
      <c r="B5" s="219"/>
      <c r="C5" s="174">
        <v>41.56</v>
      </c>
      <c r="D5" s="219"/>
      <c r="E5" s="229">
        <v>39.81</v>
      </c>
      <c r="F5" s="219"/>
      <c r="G5" s="229">
        <v>22.1</v>
      </c>
      <c r="H5" s="219"/>
      <c r="I5" s="229">
        <v>43.14</v>
      </c>
      <c r="J5" s="219"/>
      <c r="K5" s="229">
        <v>57.03</v>
      </c>
      <c r="L5" s="212">
        <v>55.96</v>
      </c>
    </row>
    <row r="6" spans="1:12" ht="14.4">
      <c r="A6" s="132" t="s">
        <v>135</v>
      </c>
      <c r="B6" s="219"/>
      <c r="C6" s="180">
        <v>38.619999999999997</v>
      </c>
      <c r="D6" s="219"/>
      <c r="E6" s="137">
        <v>37.21</v>
      </c>
      <c r="F6" s="219"/>
      <c r="G6" s="137">
        <v>20.32</v>
      </c>
      <c r="H6" s="219"/>
      <c r="I6" s="137">
        <v>40.57</v>
      </c>
      <c r="J6" s="219"/>
      <c r="K6" s="137">
        <v>51.02</v>
      </c>
      <c r="L6" s="212">
        <v>52.35</v>
      </c>
    </row>
    <row r="7" spans="1:12" ht="14.4">
      <c r="A7" s="133" t="s">
        <v>15</v>
      </c>
      <c r="B7" s="219"/>
      <c r="C7" s="228">
        <v>40.28</v>
      </c>
      <c r="D7" s="219"/>
      <c r="E7" s="230">
        <v>38.72</v>
      </c>
      <c r="F7" s="219"/>
      <c r="G7" s="230">
        <v>21.42</v>
      </c>
      <c r="H7" s="219"/>
      <c r="I7" s="230">
        <v>41.83</v>
      </c>
      <c r="J7" s="219"/>
      <c r="K7" s="230">
        <v>53.59</v>
      </c>
      <c r="L7" s="212">
        <v>53.92</v>
      </c>
    </row>
    <row r="8" spans="1:12" ht="14.4">
      <c r="A8" s="132" t="s">
        <v>2</v>
      </c>
      <c r="B8" s="219"/>
      <c r="C8" s="181">
        <v>8.14</v>
      </c>
      <c r="D8" s="219"/>
      <c r="E8" s="138">
        <v>11.46</v>
      </c>
      <c r="F8" s="219"/>
      <c r="G8" s="138">
        <v>30.17</v>
      </c>
      <c r="H8" s="219"/>
      <c r="I8" s="138">
        <v>10.09</v>
      </c>
      <c r="J8" s="219"/>
      <c r="K8" s="138">
        <v>-0.43</v>
      </c>
      <c r="L8" s="212">
        <v>-1.25</v>
      </c>
    </row>
    <row r="9" spans="1:12" ht="15" thickBot="1">
      <c r="A9" s="133" t="s">
        <v>5</v>
      </c>
      <c r="B9" s="219"/>
      <c r="C9" s="176">
        <f>SUM(C7:C8)</f>
        <v>48.42</v>
      </c>
      <c r="D9" s="219"/>
      <c r="E9" s="231">
        <v>50.19</v>
      </c>
      <c r="F9" s="219"/>
      <c r="G9" s="231">
        <v>51.59</v>
      </c>
      <c r="H9" s="219"/>
      <c r="I9" s="231">
        <v>51.92</v>
      </c>
      <c r="J9" s="219"/>
      <c r="K9" s="231">
        <v>53.16</v>
      </c>
      <c r="L9" s="212">
        <v>52.67</v>
      </c>
    </row>
    <row r="10" spans="1:12" ht="15" thickTop="1">
      <c r="A10" s="4" t="s">
        <v>73</v>
      </c>
      <c r="B10" s="218"/>
      <c r="C10" s="174"/>
      <c r="D10" s="218"/>
      <c r="E10" s="229" t="s">
        <v>136</v>
      </c>
      <c r="F10" s="218"/>
      <c r="G10" s="229" t="s">
        <v>136</v>
      </c>
      <c r="H10" s="218"/>
      <c r="I10" s="229" t="s">
        <v>136</v>
      </c>
      <c r="J10" s="218"/>
      <c r="K10" s="229"/>
      <c r="L10" s="212"/>
    </row>
    <row r="11" spans="1:12" ht="14.4">
      <c r="A11" s="132" t="s">
        <v>16</v>
      </c>
      <c r="B11" s="219"/>
      <c r="C11" s="174">
        <v>15.63</v>
      </c>
      <c r="D11" s="219"/>
      <c r="E11" s="229">
        <v>12.89</v>
      </c>
      <c r="F11" s="219"/>
      <c r="G11" s="229">
        <v>8.61</v>
      </c>
      <c r="H11" s="219"/>
      <c r="I11" s="229">
        <v>9.4700000000000006</v>
      </c>
      <c r="J11" s="219"/>
      <c r="K11" s="229">
        <v>14.07</v>
      </c>
      <c r="L11" s="212">
        <v>13.83</v>
      </c>
    </row>
    <row r="12" spans="1:12" ht="14.4">
      <c r="A12" s="132" t="s">
        <v>135</v>
      </c>
      <c r="B12" s="219"/>
      <c r="C12" s="180">
        <v>6.98</v>
      </c>
      <c r="D12" s="219"/>
      <c r="E12" s="137">
        <v>5.35</v>
      </c>
      <c r="F12" s="219"/>
      <c r="G12" s="137">
        <v>0.57999999999999996</v>
      </c>
      <c r="H12" s="219"/>
      <c r="I12" s="137">
        <v>2.98</v>
      </c>
      <c r="J12" s="219"/>
      <c r="K12" s="137">
        <v>4.72</v>
      </c>
      <c r="L12" s="212">
        <v>2.95</v>
      </c>
    </row>
    <row r="13" spans="1:12" ht="14.4">
      <c r="A13" s="133" t="s">
        <v>15</v>
      </c>
      <c r="B13" s="219"/>
      <c r="C13" s="228">
        <v>13.56</v>
      </c>
      <c r="D13" s="219"/>
      <c r="E13" s="230">
        <v>11.22</v>
      </c>
      <c r="F13" s="219"/>
      <c r="G13" s="230">
        <v>6.74</v>
      </c>
      <c r="H13" s="219"/>
      <c r="I13" s="230">
        <v>7.73</v>
      </c>
      <c r="J13" s="219"/>
      <c r="K13" s="230">
        <v>11.53</v>
      </c>
      <c r="L13" s="212">
        <v>10.73</v>
      </c>
    </row>
    <row r="14" spans="1:12" ht="14.4">
      <c r="A14" s="132" t="s">
        <v>2</v>
      </c>
      <c r="B14" s="219"/>
      <c r="C14" s="181">
        <v>0</v>
      </c>
      <c r="D14" s="219"/>
      <c r="E14" s="138">
        <v>0</v>
      </c>
      <c r="F14" s="219"/>
      <c r="G14" s="138">
        <v>0</v>
      </c>
      <c r="H14" s="219"/>
      <c r="I14" s="138">
        <v>0</v>
      </c>
      <c r="J14" s="219"/>
      <c r="K14" s="138">
        <v>0</v>
      </c>
      <c r="L14" s="212"/>
    </row>
    <row r="15" spans="1:12" ht="15" thickBot="1">
      <c r="A15" s="133" t="s">
        <v>5</v>
      </c>
      <c r="B15" s="219"/>
      <c r="C15" s="176">
        <f>SUM(C13:C14)</f>
        <v>13.56</v>
      </c>
      <c r="D15" s="219"/>
      <c r="E15" s="231">
        <v>11.22</v>
      </c>
      <c r="F15" s="219"/>
      <c r="G15" s="231">
        <v>6.74</v>
      </c>
      <c r="H15" s="219"/>
      <c r="I15" s="231">
        <v>7.73</v>
      </c>
      <c r="J15" s="219"/>
      <c r="K15" s="231">
        <v>11.53</v>
      </c>
      <c r="L15" s="212">
        <v>10.73</v>
      </c>
    </row>
    <row r="16" spans="1:12" ht="15" thickTop="1">
      <c r="A16" s="4" t="s">
        <v>74</v>
      </c>
      <c r="B16" s="218"/>
      <c r="C16" s="174"/>
      <c r="D16" s="218"/>
      <c r="E16" s="229" t="s">
        <v>136</v>
      </c>
      <c r="F16" s="218"/>
      <c r="G16" s="229" t="s">
        <v>136</v>
      </c>
      <c r="H16" s="218"/>
      <c r="I16" s="229" t="s">
        <v>136</v>
      </c>
      <c r="J16" s="218"/>
      <c r="K16" s="229"/>
      <c r="L16" s="212"/>
    </row>
    <row r="17" spans="1:12" ht="14.4">
      <c r="A17" s="132" t="s">
        <v>16</v>
      </c>
      <c r="B17" s="219"/>
      <c r="C17" s="174">
        <v>1.63</v>
      </c>
      <c r="D17" s="219"/>
      <c r="E17" s="229">
        <v>1.22</v>
      </c>
      <c r="F17" s="219"/>
      <c r="G17" s="229">
        <v>1.06</v>
      </c>
      <c r="H17" s="219"/>
      <c r="I17" s="229">
        <v>1.24</v>
      </c>
      <c r="J17" s="219"/>
      <c r="K17" s="229">
        <v>1.79</v>
      </c>
      <c r="L17" s="212">
        <v>1.32</v>
      </c>
    </row>
    <row r="18" spans="1:12" ht="14.4">
      <c r="A18" s="132" t="s">
        <v>135</v>
      </c>
      <c r="B18" s="219"/>
      <c r="C18" s="180">
        <v>-2.31</v>
      </c>
      <c r="D18" s="219"/>
      <c r="E18" s="137">
        <v>-2.2200000000000002</v>
      </c>
      <c r="F18" s="219"/>
      <c r="G18" s="137">
        <v>-2.74</v>
      </c>
      <c r="H18" s="219"/>
      <c r="I18" s="137">
        <v>-2.12</v>
      </c>
      <c r="J18" s="219"/>
      <c r="K18" s="137">
        <v>-2.35</v>
      </c>
      <c r="L18" s="212">
        <v>-1.34</v>
      </c>
    </row>
    <row r="19" spans="1:12" ht="14.4">
      <c r="A19" s="133" t="s">
        <v>15</v>
      </c>
      <c r="B19" s="219"/>
      <c r="C19" s="228">
        <v>0.85</v>
      </c>
      <c r="D19" s="219"/>
      <c r="E19" s="230">
        <v>0.56999999999999995</v>
      </c>
      <c r="F19" s="219"/>
      <c r="G19" s="230">
        <v>0.43</v>
      </c>
      <c r="H19" s="219"/>
      <c r="I19" s="230">
        <v>0.56000000000000005</v>
      </c>
      <c r="J19" s="219"/>
      <c r="K19" s="230">
        <v>0.87</v>
      </c>
      <c r="L19" s="212">
        <v>0.77</v>
      </c>
    </row>
    <row r="20" spans="1:12" ht="14.4">
      <c r="A20" s="132" t="s">
        <v>2</v>
      </c>
      <c r="B20" s="219"/>
      <c r="C20" s="181">
        <v>-0.05</v>
      </c>
      <c r="D20" s="219"/>
      <c r="E20" s="138">
        <v>-0.2</v>
      </c>
      <c r="F20" s="219"/>
      <c r="G20" s="138">
        <v>-0.13</v>
      </c>
      <c r="H20" s="219"/>
      <c r="I20" s="138">
        <v>0.2</v>
      </c>
      <c r="J20" s="219"/>
      <c r="K20" s="138">
        <v>0.67</v>
      </c>
      <c r="L20" s="212">
        <v>0.8</v>
      </c>
    </row>
    <row r="21" spans="1:12" ht="15" thickBot="1">
      <c r="A21" s="133" t="s">
        <v>5</v>
      </c>
      <c r="B21" s="219"/>
      <c r="C21" s="176">
        <f>SUM(C19:C20)</f>
        <v>0.79999999999999993</v>
      </c>
      <c r="D21" s="219"/>
      <c r="E21" s="231">
        <v>0.37</v>
      </c>
      <c r="F21" s="219"/>
      <c r="G21" s="231">
        <v>0.3</v>
      </c>
      <c r="H21" s="219"/>
      <c r="I21" s="231">
        <v>0.76</v>
      </c>
      <c r="J21" s="219"/>
      <c r="K21" s="231">
        <v>1.54</v>
      </c>
      <c r="L21" s="212">
        <v>1.57</v>
      </c>
    </row>
    <row r="22" spans="1:12" ht="15" thickTop="1">
      <c r="A22" s="4" t="s">
        <v>164</v>
      </c>
      <c r="B22" s="218"/>
      <c r="C22" s="174"/>
      <c r="D22" s="218"/>
      <c r="E22" s="229" t="s">
        <v>136</v>
      </c>
      <c r="F22" s="218"/>
      <c r="G22" s="229" t="s">
        <v>136</v>
      </c>
      <c r="H22" s="218"/>
      <c r="I22" s="229" t="s">
        <v>136</v>
      </c>
      <c r="J22" s="218"/>
      <c r="K22" s="229"/>
    </row>
    <row r="23" spans="1:12" ht="14.4">
      <c r="A23" s="132" t="s">
        <v>16</v>
      </c>
      <c r="B23" s="219"/>
      <c r="C23" s="174">
        <v>27.28</v>
      </c>
      <c r="D23" s="219"/>
      <c r="E23" s="229">
        <v>25.2</v>
      </c>
      <c r="F23" s="219"/>
      <c r="G23" s="229">
        <v>15.19</v>
      </c>
      <c r="H23" s="219"/>
      <c r="I23" s="229">
        <v>26.14</v>
      </c>
      <c r="J23" s="219"/>
      <c r="K23" s="229">
        <v>33.880000000000003</v>
      </c>
    </row>
    <row r="24" spans="1:12" ht="14.4">
      <c r="A24" s="132" t="s">
        <v>135</v>
      </c>
      <c r="B24" s="219"/>
      <c r="C24" s="180">
        <v>27.9</v>
      </c>
      <c r="D24" s="219"/>
      <c r="E24" s="137">
        <v>26.76</v>
      </c>
      <c r="F24" s="219"/>
      <c r="G24" s="137">
        <v>13.11</v>
      </c>
      <c r="H24" s="219"/>
      <c r="I24" s="137">
        <v>30.73</v>
      </c>
      <c r="J24" s="219"/>
      <c r="K24" s="137">
        <v>39.630000000000003</v>
      </c>
    </row>
    <row r="25" spans="1:12" ht="14.4">
      <c r="A25" s="133" t="s">
        <v>15</v>
      </c>
      <c r="B25" s="219"/>
      <c r="C25" s="228">
        <v>27.49</v>
      </c>
      <c r="D25" s="219"/>
      <c r="E25" s="230">
        <v>25.71</v>
      </c>
      <c r="F25" s="219"/>
      <c r="G25" s="230">
        <v>14.55</v>
      </c>
      <c r="H25" s="219"/>
      <c r="I25" s="230">
        <v>27.99</v>
      </c>
      <c r="J25" s="219"/>
      <c r="K25" s="230">
        <v>36.46</v>
      </c>
    </row>
    <row r="26" spans="1:12" ht="14.4">
      <c r="A26" s="132" t="s">
        <v>2</v>
      </c>
      <c r="B26" s="219"/>
      <c r="C26" s="181">
        <v>4.75</v>
      </c>
      <c r="D26" s="219"/>
      <c r="E26" s="138">
        <v>6.5</v>
      </c>
      <c r="F26" s="219"/>
      <c r="G26" s="138">
        <v>17.86</v>
      </c>
      <c r="H26" s="219"/>
      <c r="I26" s="138">
        <v>6.5</v>
      </c>
      <c r="J26" s="219"/>
      <c r="K26" s="138">
        <v>5.7000000000000002E-2</v>
      </c>
    </row>
    <row r="27" spans="1:12" ht="15" thickBot="1">
      <c r="A27" s="133" t="s">
        <v>5</v>
      </c>
      <c r="B27" s="219"/>
      <c r="C27" s="176">
        <f>SUM(C25:C26)</f>
        <v>32.239999999999995</v>
      </c>
      <c r="D27" s="219"/>
      <c r="E27" s="231">
        <f>SUM(E25:E26)</f>
        <v>32.21</v>
      </c>
      <c r="F27" s="219"/>
      <c r="G27" s="231">
        <f>SUM(G25:G26)</f>
        <v>32.409999999999997</v>
      </c>
      <c r="H27" s="219"/>
      <c r="I27" s="231">
        <f>SUM(I25:I26)</f>
        <v>34.489999999999995</v>
      </c>
      <c r="J27" s="219"/>
      <c r="K27" s="231">
        <v>37.03</v>
      </c>
    </row>
    <row r="28" spans="1:12" ht="13.8" thickTop="1">
      <c r="B28" s="220"/>
      <c r="D28" s="220"/>
      <c r="F28" s="220"/>
      <c r="H28" s="220"/>
      <c r="J28" s="220"/>
    </row>
    <row r="29" spans="1:12">
      <c r="B29" s="220"/>
      <c r="D29" s="220"/>
      <c r="F29" s="220"/>
      <c r="H29" s="220"/>
      <c r="J29" s="220"/>
    </row>
    <row r="30" spans="1:12">
      <c r="B30" s="220"/>
      <c r="D30" s="220"/>
      <c r="F30" s="220"/>
      <c r="H30" s="220"/>
      <c r="J30" s="220"/>
    </row>
    <row r="31" spans="1:12">
      <c r="B31" s="220"/>
      <c r="D31" s="220"/>
      <c r="F31" s="220"/>
      <c r="H31" s="220"/>
      <c r="J31" s="220"/>
    </row>
    <row r="32" spans="1:12">
      <c r="B32" s="220"/>
      <c r="D32" s="220"/>
      <c r="F32" s="220"/>
      <c r="H32" s="220"/>
      <c r="J32" s="220"/>
    </row>
    <row r="33" spans="2:10">
      <c r="B33" s="220"/>
      <c r="D33" s="220"/>
      <c r="F33" s="220"/>
      <c r="H33" s="220"/>
      <c r="J33" s="220"/>
    </row>
    <row r="34" spans="2:10">
      <c r="B34" s="220"/>
      <c r="D34" s="220"/>
      <c r="F34" s="220"/>
      <c r="H34" s="220"/>
      <c r="J34" s="220"/>
    </row>
    <row r="35" spans="2:10">
      <c r="B35" s="220"/>
      <c r="D35" s="220"/>
      <c r="F35" s="220"/>
      <c r="H35" s="220"/>
      <c r="J35" s="220"/>
    </row>
    <row r="36" spans="2:10">
      <c r="B36" s="220"/>
      <c r="D36" s="220"/>
      <c r="F36" s="220"/>
      <c r="H36" s="220"/>
      <c r="J36" s="220"/>
    </row>
    <row r="37" spans="2:10">
      <c r="B37" s="220"/>
      <c r="D37" s="220"/>
      <c r="F37" s="220"/>
      <c r="H37" s="220"/>
      <c r="J37" s="220"/>
    </row>
    <row r="38" spans="2:10">
      <c r="B38" s="220"/>
      <c r="D38" s="220"/>
      <c r="F38" s="220"/>
      <c r="H38" s="220"/>
      <c r="J38" s="220"/>
    </row>
    <row r="39" spans="2:10">
      <c r="B39" s="220"/>
      <c r="D39" s="220"/>
      <c r="F39" s="220"/>
      <c r="H39" s="220"/>
      <c r="J39" s="220"/>
    </row>
    <row r="40" spans="2:10">
      <c r="B40" s="220"/>
      <c r="D40" s="220"/>
      <c r="F40" s="220"/>
      <c r="H40" s="220"/>
      <c r="J40" s="220"/>
    </row>
    <row r="41" spans="2:10">
      <c r="B41" s="220"/>
      <c r="D41" s="220"/>
      <c r="F41" s="220"/>
      <c r="H41" s="220"/>
      <c r="J41" s="220"/>
    </row>
    <row r="42" spans="2:10">
      <c r="B42" s="220"/>
      <c r="D42" s="220"/>
      <c r="F42" s="220"/>
      <c r="H42" s="220"/>
      <c r="J42" s="220"/>
    </row>
    <row r="43" spans="2:10">
      <c r="B43" s="220"/>
      <c r="D43" s="220"/>
      <c r="F43" s="220"/>
      <c r="H43" s="220"/>
      <c r="J43" s="220"/>
    </row>
    <row r="44" spans="2:10">
      <c r="B44" s="220"/>
      <c r="D44" s="220"/>
      <c r="F44" s="220"/>
      <c r="H44" s="220"/>
      <c r="J44" s="220"/>
    </row>
  </sheetData>
  <mergeCells count="1">
    <mergeCell ref="C2:I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s>
  <sheetData>
    <row r="1" spans="1:11" ht="14.4">
      <c r="A1" s="22" t="s">
        <v>129</v>
      </c>
      <c r="B1" s="214"/>
      <c r="C1" s="203"/>
      <c r="D1" s="214"/>
      <c r="E1" s="203"/>
      <c r="F1" s="214"/>
      <c r="G1" s="203"/>
      <c r="H1" s="214"/>
      <c r="I1" s="203"/>
      <c r="J1" s="214"/>
      <c r="K1" s="203"/>
    </row>
    <row r="2" spans="1:11" ht="14.4">
      <c r="A2" s="21" t="s">
        <v>14</v>
      </c>
      <c r="B2" s="214"/>
      <c r="C2" s="369">
        <v>2020</v>
      </c>
      <c r="D2" s="369"/>
      <c r="E2" s="369"/>
      <c r="F2" s="369"/>
      <c r="G2" s="369"/>
      <c r="H2" s="369"/>
      <c r="I2" s="369"/>
      <c r="J2" s="3"/>
      <c r="K2" s="198">
        <v>2019</v>
      </c>
    </row>
    <row r="3" spans="1:11" ht="14.4">
      <c r="A3" s="202" t="s">
        <v>136</v>
      </c>
      <c r="B3" s="214"/>
      <c r="C3" s="255" t="s">
        <v>4</v>
      </c>
      <c r="D3" s="4"/>
      <c r="E3" s="199" t="s">
        <v>7</v>
      </c>
      <c r="F3" s="4"/>
      <c r="G3" s="199" t="s">
        <v>9</v>
      </c>
      <c r="H3" s="4"/>
      <c r="I3" s="199" t="s">
        <v>21</v>
      </c>
      <c r="J3" s="4"/>
      <c r="K3" s="199" t="s">
        <v>4</v>
      </c>
    </row>
    <row r="4" spans="1:11" ht="14.4">
      <c r="A4" s="21" t="s">
        <v>16</v>
      </c>
      <c r="B4" s="214"/>
      <c r="C4" s="155">
        <v>247</v>
      </c>
      <c r="D4" s="250"/>
      <c r="E4" s="50">
        <v>186</v>
      </c>
      <c r="F4" s="250"/>
      <c r="G4" s="50">
        <v>143</v>
      </c>
      <c r="H4" s="250"/>
      <c r="I4" s="50">
        <v>191</v>
      </c>
      <c r="J4" s="250"/>
      <c r="K4" s="50">
        <v>157</v>
      </c>
    </row>
    <row r="5" spans="1:11" ht="14.4">
      <c r="A5" s="21" t="s">
        <v>135</v>
      </c>
      <c r="B5" s="214"/>
      <c r="C5" s="178">
        <v>36</v>
      </c>
      <c r="D5" s="214"/>
      <c r="E5" s="5">
        <v>59.79999999999999</v>
      </c>
      <c r="F5" s="214"/>
      <c r="G5" s="5">
        <v>34.200000000000003</v>
      </c>
      <c r="H5" s="214"/>
      <c r="I5" s="5">
        <v>114.6</v>
      </c>
      <c r="J5" s="214"/>
      <c r="K5" s="5">
        <v>109.6</v>
      </c>
    </row>
    <row r="6" spans="1:11" ht="15" thickBot="1">
      <c r="A6" s="129" t="s">
        <v>137</v>
      </c>
      <c r="B6" s="214"/>
      <c r="C6" s="247">
        <f>SUM(C4:C5)</f>
        <v>283</v>
      </c>
      <c r="D6" s="250"/>
      <c r="E6" s="245">
        <v>246</v>
      </c>
      <c r="F6" s="250"/>
      <c r="G6" s="245">
        <v>177</v>
      </c>
      <c r="H6" s="250"/>
      <c r="I6" s="245">
        <v>305</v>
      </c>
      <c r="J6" s="250"/>
      <c r="K6" s="245">
        <v>267</v>
      </c>
    </row>
    <row r="7" spans="1:11" ht="15" thickTop="1">
      <c r="A7" s="21"/>
      <c r="B7" s="217"/>
      <c r="C7" s="203"/>
      <c r="D7" s="217"/>
      <c r="E7" s="203"/>
      <c r="F7" s="217"/>
      <c r="G7" s="203"/>
      <c r="H7" s="217"/>
      <c r="I7" s="203"/>
      <c r="J7" s="217"/>
      <c r="K7" s="203"/>
    </row>
    <row r="8" spans="1:11" ht="14.4">
      <c r="A8" s="21"/>
      <c r="B8" s="217"/>
      <c r="C8" s="203"/>
      <c r="D8" s="217"/>
      <c r="E8" s="203"/>
      <c r="F8" s="217"/>
      <c r="G8" s="203"/>
      <c r="H8" s="217"/>
      <c r="I8" s="203"/>
      <c r="J8" s="217"/>
      <c r="K8" s="203"/>
    </row>
    <row r="9" spans="1:11" ht="14.4">
      <c r="A9" s="21"/>
      <c r="B9" s="217"/>
      <c r="C9" s="203"/>
      <c r="D9" s="217"/>
      <c r="E9" s="203"/>
      <c r="F9" s="217"/>
      <c r="G9" s="203"/>
      <c r="H9" s="217"/>
      <c r="I9" s="203"/>
      <c r="J9" s="217"/>
      <c r="K9" s="203"/>
    </row>
    <row r="10" spans="1:11" ht="14.4">
      <c r="A10" s="22" t="s">
        <v>81</v>
      </c>
      <c r="B10" s="217"/>
      <c r="C10" s="203"/>
      <c r="D10" s="217"/>
      <c r="E10" s="203"/>
      <c r="F10" s="217"/>
      <c r="G10" s="203"/>
      <c r="H10" s="217"/>
      <c r="I10" s="203"/>
      <c r="J10" s="217"/>
      <c r="K10" s="203"/>
    </row>
    <row r="11" spans="1:11" ht="14.4">
      <c r="A11" s="202"/>
      <c r="B11" s="214"/>
      <c r="C11" s="369">
        <v>2020</v>
      </c>
      <c r="D11" s="369"/>
      <c r="E11" s="369"/>
      <c r="F11" s="369"/>
      <c r="G11" s="369"/>
      <c r="H11" s="369"/>
      <c r="I11" s="369"/>
      <c r="J11" s="3"/>
      <c r="K11" s="198">
        <v>2019</v>
      </c>
    </row>
    <row r="12" spans="1:11" ht="14.4">
      <c r="A12" s="202" t="s">
        <v>136</v>
      </c>
      <c r="B12" s="214"/>
      <c r="C12" s="255" t="s">
        <v>4</v>
      </c>
      <c r="D12" s="4"/>
      <c r="E12" s="199" t="s">
        <v>7</v>
      </c>
      <c r="F12" s="4"/>
      <c r="G12" s="199" t="s">
        <v>9</v>
      </c>
      <c r="H12" s="4"/>
      <c r="I12" s="199" t="s">
        <v>21</v>
      </c>
      <c r="J12" s="4"/>
      <c r="K12" s="199" t="s">
        <v>4</v>
      </c>
    </row>
    <row r="13" spans="1:11" ht="14.4">
      <c r="A13" s="21" t="s">
        <v>16</v>
      </c>
      <c r="B13" s="214"/>
      <c r="C13" s="183">
        <v>24</v>
      </c>
      <c r="D13" s="214"/>
      <c r="E13" s="142">
        <v>23</v>
      </c>
      <c r="F13" s="214"/>
      <c r="G13" s="142">
        <v>28</v>
      </c>
      <c r="H13" s="214"/>
      <c r="I13" s="142">
        <v>33</v>
      </c>
      <c r="J13" s="214"/>
      <c r="K13" s="142">
        <v>21</v>
      </c>
    </row>
    <row r="14" spans="1:11" ht="14.4">
      <c r="A14" s="21" t="s">
        <v>135</v>
      </c>
      <c r="B14" s="214"/>
      <c r="C14" s="178">
        <v>7</v>
      </c>
      <c r="D14" s="214"/>
      <c r="E14" s="5">
        <v>10</v>
      </c>
      <c r="F14" s="214"/>
      <c r="G14" s="5">
        <v>17</v>
      </c>
      <c r="H14" s="214"/>
      <c r="I14" s="5">
        <v>17</v>
      </c>
      <c r="J14" s="214"/>
      <c r="K14" s="5">
        <v>19</v>
      </c>
    </row>
    <row r="15" spans="1:11" ht="15" thickBot="1">
      <c r="A15" s="129" t="s">
        <v>19</v>
      </c>
      <c r="B15" s="214"/>
      <c r="C15" s="179">
        <v>31</v>
      </c>
      <c r="D15" s="214"/>
      <c r="E15" s="11">
        <v>33</v>
      </c>
      <c r="F15" s="214"/>
      <c r="G15" s="11">
        <v>45</v>
      </c>
      <c r="H15" s="214"/>
      <c r="I15" s="11">
        <v>50</v>
      </c>
      <c r="J15" s="214"/>
      <c r="K15" s="11">
        <v>40</v>
      </c>
    </row>
    <row r="16" spans="1:11" ht="15" thickTop="1">
      <c r="A16" s="129"/>
      <c r="B16" s="214"/>
      <c r="C16" s="5"/>
      <c r="D16" s="214"/>
      <c r="E16" s="5"/>
      <c r="F16" s="214"/>
      <c r="G16" s="5"/>
      <c r="H16" s="214"/>
      <c r="I16" s="5"/>
      <c r="J16" s="214"/>
      <c r="K16" s="5"/>
    </row>
    <row r="17" spans="1:11" ht="14.4">
      <c r="A17" s="129"/>
      <c r="B17" s="214"/>
      <c r="C17" s="5"/>
      <c r="D17" s="214"/>
      <c r="E17" s="5"/>
      <c r="F17" s="214"/>
      <c r="G17" s="5"/>
      <c r="H17" s="214"/>
      <c r="I17" s="5"/>
      <c r="J17" s="214"/>
      <c r="K17" s="5"/>
    </row>
    <row r="18" spans="1:11" ht="14.4">
      <c r="A18" s="129"/>
      <c r="B18" s="214"/>
      <c r="C18" s="5"/>
      <c r="D18" s="214"/>
      <c r="E18" s="5"/>
      <c r="F18" s="214"/>
      <c r="G18" s="5"/>
      <c r="H18" s="214"/>
      <c r="I18" s="5"/>
      <c r="J18" s="214"/>
      <c r="K18" s="5"/>
    </row>
    <row r="19" spans="1:11" ht="14.4">
      <c r="A19" s="22" t="s">
        <v>82</v>
      </c>
      <c r="B19" s="217"/>
      <c r="C19" s="203"/>
      <c r="D19" s="217"/>
      <c r="E19" s="203"/>
      <c r="F19" s="217"/>
      <c r="G19" s="203"/>
      <c r="H19" s="217"/>
      <c r="I19" s="203"/>
      <c r="J19" s="217"/>
      <c r="K19" s="203"/>
    </row>
    <row r="20" spans="1:11" ht="14.4">
      <c r="A20" s="202"/>
      <c r="B20" s="214"/>
      <c r="C20" s="369">
        <v>2020</v>
      </c>
      <c r="D20" s="369"/>
      <c r="E20" s="369"/>
      <c r="F20" s="369"/>
      <c r="G20" s="369"/>
      <c r="H20" s="369"/>
      <c r="I20" s="369"/>
      <c r="J20" s="3"/>
      <c r="K20" s="198">
        <v>2019</v>
      </c>
    </row>
    <row r="21" spans="1:11" ht="14.4">
      <c r="A21" s="202" t="s">
        <v>136</v>
      </c>
      <c r="B21" s="214"/>
      <c r="C21" s="255" t="s">
        <v>4</v>
      </c>
      <c r="D21" s="4"/>
      <c r="E21" s="199" t="s">
        <v>7</v>
      </c>
      <c r="F21" s="4"/>
      <c r="G21" s="199" t="s">
        <v>9</v>
      </c>
      <c r="H21" s="4"/>
      <c r="I21" s="199" t="s">
        <v>21</v>
      </c>
      <c r="J21" s="4"/>
      <c r="K21" s="199" t="s">
        <v>4</v>
      </c>
    </row>
    <row r="22" spans="1:11" ht="14.4">
      <c r="A22" s="21" t="s">
        <v>16</v>
      </c>
      <c r="B22" s="214"/>
      <c r="C22" s="183">
        <v>44</v>
      </c>
      <c r="D22" s="214"/>
      <c r="E22" s="142">
        <v>13</v>
      </c>
      <c r="F22" s="214"/>
      <c r="G22" s="142">
        <v>8</v>
      </c>
      <c r="H22" s="214"/>
      <c r="I22" s="142">
        <v>25</v>
      </c>
      <c r="J22" s="214"/>
      <c r="K22" s="142">
        <v>21</v>
      </c>
    </row>
    <row r="23" spans="1:11" ht="14.4">
      <c r="A23" s="21" t="s">
        <v>135</v>
      </c>
      <c r="B23" s="214"/>
      <c r="C23" s="178">
        <v>20</v>
      </c>
      <c r="D23" s="214"/>
      <c r="E23" s="5">
        <v>16</v>
      </c>
      <c r="F23" s="214"/>
      <c r="G23" s="5">
        <v>4</v>
      </c>
      <c r="H23" s="214"/>
      <c r="I23" s="5">
        <v>17</v>
      </c>
      <c r="J23" s="214"/>
      <c r="K23" s="5">
        <v>25</v>
      </c>
    </row>
    <row r="24" spans="1:11" ht="15" thickBot="1">
      <c r="A24" s="129" t="s">
        <v>19</v>
      </c>
      <c r="B24" s="214"/>
      <c r="C24" s="179">
        <v>64</v>
      </c>
      <c r="D24" s="214"/>
      <c r="E24" s="11">
        <v>29</v>
      </c>
      <c r="F24" s="214"/>
      <c r="G24" s="11">
        <v>12</v>
      </c>
      <c r="H24" s="214"/>
      <c r="I24" s="11">
        <v>42</v>
      </c>
      <c r="J24" s="214"/>
      <c r="K24" s="11">
        <v>46</v>
      </c>
    </row>
    <row r="25" spans="1:11" ht="15" thickTop="1">
      <c r="A25" s="129"/>
      <c r="B25" s="214"/>
      <c r="C25" s="223"/>
      <c r="D25" s="214"/>
      <c r="E25" s="5"/>
      <c r="F25" s="214"/>
      <c r="G25" s="5"/>
      <c r="H25" s="214"/>
      <c r="I25" s="5"/>
      <c r="J25" s="214"/>
      <c r="K25" s="5"/>
    </row>
    <row r="26" spans="1:11" ht="14.4">
      <c r="A26" s="129"/>
      <c r="B26" s="214"/>
      <c r="C26" s="5"/>
      <c r="D26" s="214"/>
      <c r="E26" s="5"/>
      <c r="F26" s="214"/>
      <c r="G26" s="5"/>
      <c r="H26" s="214"/>
      <c r="I26" s="5"/>
      <c r="J26" s="214"/>
      <c r="K26" s="5"/>
    </row>
    <row r="27" spans="1:11" ht="14.4">
      <c r="A27" s="22" t="s">
        <v>93</v>
      </c>
      <c r="B27" s="217"/>
      <c r="C27" s="203"/>
      <c r="D27" s="217"/>
      <c r="E27" s="203"/>
      <c r="F27" s="217"/>
      <c r="G27" s="203"/>
      <c r="H27" s="217"/>
      <c r="I27" s="203"/>
      <c r="J27" s="217"/>
      <c r="K27" s="203"/>
    </row>
    <row r="28" spans="1:11" ht="14.4">
      <c r="A28" s="202"/>
      <c r="B28" s="214"/>
      <c r="C28" s="369">
        <v>2020</v>
      </c>
      <c r="D28" s="369"/>
      <c r="E28" s="369"/>
      <c r="F28" s="369"/>
      <c r="G28" s="369"/>
      <c r="H28" s="369"/>
      <c r="I28" s="369"/>
      <c r="J28" s="3"/>
      <c r="K28" s="198">
        <v>2019</v>
      </c>
    </row>
    <row r="29" spans="1:11" ht="14.4">
      <c r="A29" s="202" t="s">
        <v>136</v>
      </c>
      <c r="B29" s="214"/>
      <c r="C29" s="255" t="s">
        <v>4</v>
      </c>
      <c r="D29" s="4"/>
      <c r="E29" s="199" t="s">
        <v>7</v>
      </c>
      <c r="F29" s="4"/>
      <c r="G29" s="199" t="s">
        <v>9</v>
      </c>
      <c r="H29" s="4"/>
      <c r="I29" s="199" t="s">
        <v>21</v>
      </c>
      <c r="J29" s="4"/>
      <c r="K29" s="199" t="s">
        <v>4</v>
      </c>
    </row>
    <row r="30" spans="1:11" ht="14.4">
      <c r="A30" s="21" t="s">
        <v>16</v>
      </c>
      <c r="B30" s="214"/>
      <c r="C30" s="183">
        <v>31</v>
      </c>
      <c r="D30" s="214"/>
      <c r="E30" s="142">
        <v>9.8063029499999992</v>
      </c>
      <c r="F30" s="214"/>
      <c r="G30" s="142">
        <v>6</v>
      </c>
      <c r="H30" s="214"/>
      <c r="I30" s="142">
        <v>16.545229749999997</v>
      </c>
      <c r="J30" s="214"/>
      <c r="K30" s="142">
        <v>12.33948344</v>
      </c>
    </row>
    <row r="31" spans="1:11" ht="14.4">
      <c r="A31" s="21" t="s">
        <v>135</v>
      </c>
      <c r="B31" s="214"/>
      <c r="C31" s="178">
        <v>9</v>
      </c>
      <c r="D31" s="214"/>
      <c r="E31" s="5">
        <v>10.44008363</v>
      </c>
      <c r="F31" s="214"/>
      <c r="G31" s="5">
        <v>2.9599230400000001</v>
      </c>
      <c r="H31" s="214"/>
      <c r="I31" s="5">
        <v>10.79876419</v>
      </c>
      <c r="J31" s="214"/>
      <c r="K31" s="5">
        <v>13.060337070000001</v>
      </c>
    </row>
    <row r="32" spans="1:11" ht="15" thickBot="1">
      <c r="A32" s="129" t="s">
        <v>19</v>
      </c>
      <c r="B32" s="214"/>
      <c r="C32" s="179">
        <v>40</v>
      </c>
      <c r="D32" s="214"/>
      <c r="E32" s="11">
        <v>20.246386579999999</v>
      </c>
      <c r="F32" s="214"/>
      <c r="G32" s="11">
        <v>8.9599230399999996</v>
      </c>
      <c r="H32" s="214"/>
      <c r="I32" s="11">
        <v>27.343993939999997</v>
      </c>
      <c r="J32" s="214"/>
      <c r="K32" s="11">
        <v>25.399820510000001</v>
      </c>
    </row>
    <row r="33" spans="1:11" ht="15" thickTop="1">
      <c r="A33" s="129"/>
      <c r="B33" s="221"/>
      <c r="C33" s="5"/>
      <c r="D33" s="221"/>
      <c r="E33" s="5"/>
      <c r="F33" s="221"/>
      <c r="G33" s="5"/>
      <c r="H33" s="221"/>
      <c r="I33" s="5"/>
      <c r="J33" s="221"/>
      <c r="K33" s="5"/>
    </row>
    <row r="34" spans="1:11" ht="14.4">
      <c r="A34" s="129"/>
      <c r="B34" s="221"/>
      <c r="C34" s="5"/>
      <c r="D34" s="221"/>
      <c r="E34" s="5"/>
      <c r="F34" s="221"/>
      <c r="G34" s="5"/>
      <c r="H34" s="221"/>
      <c r="I34" s="5"/>
      <c r="J34" s="221"/>
      <c r="K34" s="5"/>
    </row>
    <row r="35" spans="1:11" ht="14.4">
      <c r="A35" s="22" t="s">
        <v>83</v>
      </c>
      <c r="B35" s="214"/>
      <c r="C35" s="203"/>
      <c r="D35" s="214"/>
      <c r="E35" s="203"/>
      <c r="F35" s="214"/>
      <c r="G35" s="203"/>
      <c r="H35" s="214"/>
      <c r="I35" s="203"/>
      <c r="J35" s="214"/>
      <c r="K35" s="203"/>
    </row>
    <row r="36" spans="1:11" ht="14.4">
      <c r="A36" s="21" t="s">
        <v>84</v>
      </c>
      <c r="B36" s="214"/>
      <c r="C36" s="369">
        <v>2020</v>
      </c>
      <c r="D36" s="369"/>
      <c r="E36" s="369"/>
      <c r="F36" s="369"/>
      <c r="G36" s="369"/>
      <c r="H36" s="369"/>
      <c r="I36" s="369"/>
      <c r="J36" s="3"/>
      <c r="K36" s="198">
        <v>2019</v>
      </c>
    </row>
    <row r="37" spans="1:11" ht="14.4">
      <c r="A37" s="202"/>
      <c r="B37" s="214"/>
      <c r="C37" s="255" t="s">
        <v>4</v>
      </c>
      <c r="D37" s="4"/>
      <c r="E37" s="199" t="s">
        <v>7</v>
      </c>
      <c r="F37" s="4"/>
      <c r="G37" s="199" t="s">
        <v>9</v>
      </c>
      <c r="H37" s="4"/>
      <c r="I37" s="199" t="s">
        <v>21</v>
      </c>
      <c r="J37" s="4"/>
      <c r="K37" s="199" t="s">
        <v>4</v>
      </c>
    </row>
    <row r="38" spans="1:11" ht="14.4">
      <c r="A38" s="21" t="s">
        <v>16</v>
      </c>
      <c r="B38" s="214"/>
      <c r="C38" s="248" t="s">
        <v>179</v>
      </c>
      <c r="D38" s="214"/>
      <c r="E38" s="145" t="s">
        <v>170</v>
      </c>
      <c r="F38" s="214"/>
      <c r="G38" s="145" t="s">
        <v>173</v>
      </c>
      <c r="H38" s="214"/>
      <c r="I38" s="145" t="s">
        <v>174</v>
      </c>
      <c r="J38" s="214"/>
      <c r="K38" s="145" t="s">
        <v>177</v>
      </c>
    </row>
    <row r="39" spans="1:11" ht="14.4">
      <c r="A39" s="21" t="s">
        <v>135</v>
      </c>
      <c r="B39" s="214"/>
      <c r="C39" s="248" t="s">
        <v>180</v>
      </c>
      <c r="D39" s="214"/>
      <c r="E39" s="145" t="s">
        <v>171</v>
      </c>
      <c r="F39" s="214"/>
      <c r="G39" s="145" t="s">
        <v>173</v>
      </c>
      <c r="H39" s="214"/>
      <c r="I39" s="145" t="s">
        <v>175</v>
      </c>
      <c r="J39" s="214"/>
      <c r="K39" s="145" t="s">
        <v>173</v>
      </c>
    </row>
    <row r="40" spans="1:11" ht="15" thickBot="1">
      <c r="A40" s="129" t="s">
        <v>19</v>
      </c>
      <c r="B40" s="214"/>
      <c r="C40" s="254" t="s">
        <v>181</v>
      </c>
      <c r="D40" s="214"/>
      <c r="E40" s="222" t="s">
        <v>172</v>
      </c>
      <c r="F40" s="214"/>
      <c r="G40" s="222" t="s">
        <v>173</v>
      </c>
      <c r="H40" s="214"/>
      <c r="I40" s="222" t="s">
        <v>176</v>
      </c>
      <c r="J40" s="214"/>
      <c r="K40" s="222" t="s">
        <v>178</v>
      </c>
    </row>
    <row r="41" spans="1:11" ht="13.8"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s>
  <sheetData>
    <row r="1" spans="1:8" s="105" customFormat="1" ht="14.4">
      <c r="A1" s="259" t="s">
        <v>183</v>
      </c>
      <c r="B1" s="214"/>
      <c r="C1" s="203"/>
      <c r="D1" s="214"/>
      <c r="E1" s="203"/>
      <c r="F1" s="214"/>
      <c r="G1" s="203"/>
      <c r="H1" s="214"/>
    </row>
    <row r="2" spans="1:8" s="105" customFormat="1" ht="14.4">
      <c r="A2" s="22"/>
      <c r="B2" s="214"/>
      <c r="C2" s="203"/>
      <c r="D2" s="214"/>
      <c r="E2" s="203"/>
      <c r="F2" s="214"/>
      <c r="G2" s="203"/>
      <c r="H2" s="214"/>
    </row>
    <row r="3" spans="1:8" s="105" customFormat="1" ht="14.4">
      <c r="A3" s="22" t="s">
        <v>6</v>
      </c>
      <c r="B3" s="214"/>
      <c r="C3" s="203"/>
      <c r="D3" s="214"/>
      <c r="E3" s="203"/>
      <c r="F3" s="214"/>
      <c r="G3" s="203"/>
      <c r="H3" s="214"/>
    </row>
    <row r="4" spans="1:8" ht="14.4">
      <c r="A4" s="202"/>
      <c r="B4" s="214"/>
      <c r="C4" s="369" t="s">
        <v>146</v>
      </c>
      <c r="D4" s="369"/>
      <c r="E4" s="369"/>
      <c r="F4" s="369"/>
      <c r="G4" s="369"/>
    </row>
    <row r="5" spans="1:8" ht="14.4">
      <c r="A5" s="202"/>
      <c r="B5" s="214"/>
      <c r="C5" s="190" t="s">
        <v>144</v>
      </c>
      <c r="D5" s="214"/>
      <c r="E5" s="199" t="s">
        <v>142</v>
      </c>
      <c r="F5" s="4"/>
      <c r="G5" s="199" t="s">
        <v>143</v>
      </c>
    </row>
    <row r="6" spans="1:8" ht="14.4">
      <c r="A6" s="21" t="s">
        <v>66</v>
      </c>
      <c r="B6" s="214"/>
      <c r="C6" s="178">
        <f>SUM(E6:G6)</f>
        <v>305</v>
      </c>
      <c r="D6" s="221"/>
      <c r="E6" s="5">
        <v>156</v>
      </c>
      <c r="F6" s="221"/>
      <c r="G6" s="5">
        <v>149</v>
      </c>
      <c r="H6" s="214"/>
    </row>
    <row r="7" spans="1:8" ht="14.4">
      <c r="A7" s="21" t="s">
        <v>12</v>
      </c>
      <c r="B7" s="214"/>
      <c r="C7" s="178">
        <f>SUM(E7:G7)</f>
        <v>126</v>
      </c>
      <c r="D7" s="221"/>
      <c r="E7" s="5">
        <v>80</v>
      </c>
      <c r="F7" s="221"/>
      <c r="G7" s="5">
        <v>46</v>
      </c>
      <c r="H7" s="214"/>
    </row>
    <row r="8" spans="1:8" ht="14.4">
      <c r="A8" s="21" t="s">
        <v>10</v>
      </c>
      <c r="B8" s="214"/>
      <c r="C8" s="178">
        <f>SUM(E8:G8)</f>
        <v>921</v>
      </c>
      <c r="D8" s="221"/>
      <c r="E8" s="5">
        <v>584</v>
      </c>
      <c r="F8" s="221"/>
      <c r="G8" s="5">
        <v>337</v>
      </c>
      <c r="H8" s="214"/>
    </row>
    <row r="9" spans="1:8" ht="15" thickBot="1">
      <c r="A9" s="9" t="s">
        <v>145</v>
      </c>
      <c r="B9" s="214"/>
      <c r="C9" s="179">
        <f>SUM(E9:G9)</f>
        <v>584</v>
      </c>
      <c r="D9" s="221"/>
      <c r="E9" s="11">
        <f>334-1</f>
        <v>333</v>
      </c>
      <c r="F9" s="221"/>
      <c r="G9" s="11">
        <v>251</v>
      </c>
      <c r="H9" s="214"/>
    </row>
    <row r="10" spans="1:8" ht="15" thickTop="1">
      <c r="A10" s="129"/>
      <c r="B10" s="214"/>
      <c r="C10" s="226"/>
      <c r="D10" s="214"/>
      <c r="E10" s="226"/>
      <c r="F10" s="214"/>
      <c r="G10" s="226"/>
      <c r="H10" s="214"/>
    </row>
    <row r="11" spans="1:8" ht="14.4">
      <c r="A11" s="129"/>
      <c r="B11" s="214"/>
      <c r="C11" s="226"/>
      <c r="D11" s="214"/>
      <c r="E11" s="226"/>
      <c r="F11" s="214"/>
      <c r="G11" s="226"/>
      <c r="H11" s="214"/>
    </row>
    <row r="12" spans="1:8" ht="14.4">
      <c r="A12" s="22" t="s">
        <v>205</v>
      </c>
      <c r="B12" s="214"/>
      <c r="C12" s="226"/>
      <c r="D12" s="214"/>
      <c r="E12" s="226"/>
      <c r="F12" s="214"/>
      <c r="G12" s="226"/>
      <c r="H12" s="214"/>
    </row>
    <row r="13" spans="1:8" ht="14.4">
      <c r="A13" s="202"/>
      <c r="B13" s="214"/>
      <c r="C13" s="369" t="s">
        <v>146</v>
      </c>
      <c r="D13" s="369"/>
      <c r="E13" s="369"/>
      <c r="F13" s="369"/>
      <c r="G13" s="369"/>
    </row>
    <row r="14" spans="1:8" ht="14.4">
      <c r="A14" s="21" t="s">
        <v>161</v>
      </c>
      <c r="B14" s="214"/>
      <c r="C14" s="190" t="s">
        <v>144</v>
      </c>
      <c r="D14" s="214"/>
      <c r="E14" s="199" t="s">
        <v>142</v>
      </c>
      <c r="F14" s="4"/>
      <c r="G14" s="199" t="s">
        <v>143</v>
      </c>
      <c r="H14" s="4"/>
    </row>
    <row r="15" spans="1:8" ht="14.4">
      <c r="A15" s="21" t="s">
        <v>156</v>
      </c>
      <c r="B15" s="216"/>
      <c r="C15" s="155">
        <f>SUM(E15:G15)</f>
        <v>1421</v>
      </c>
      <c r="D15" s="246"/>
      <c r="E15" s="50">
        <v>786</v>
      </c>
      <c r="F15" s="246"/>
      <c r="G15" s="50">
        <v>635</v>
      </c>
      <c r="H15" s="216"/>
    </row>
    <row r="16" spans="1:8" ht="14.4" hidden="1">
      <c r="A16" s="21" t="s">
        <v>157</v>
      </c>
      <c r="B16" s="216"/>
      <c r="C16" s="155">
        <f>E16+G16</f>
        <v>-7</v>
      </c>
      <c r="D16" s="246"/>
      <c r="E16" s="50">
        <v>-117</v>
      </c>
      <c r="F16" s="246"/>
      <c r="G16" s="50">
        <v>110</v>
      </c>
      <c r="H16" s="216"/>
    </row>
    <row r="17" spans="1:8" ht="14.4">
      <c r="A17" s="21" t="s">
        <v>158</v>
      </c>
      <c r="B17" s="216"/>
      <c r="C17" s="251">
        <v>7.57</v>
      </c>
      <c r="D17" s="252"/>
      <c r="E17" s="253">
        <v>7.21</v>
      </c>
      <c r="F17" s="252"/>
      <c r="G17" s="253">
        <v>8.0500000000000007</v>
      </c>
      <c r="H17" s="216"/>
    </row>
    <row r="18" spans="1:8" ht="14.4">
      <c r="A18" s="21" t="s">
        <v>159</v>
      </c>
      <c r="B18" s="216"/>
      <c r="C18" s="155">
        <f>E18+G18</f>
        <v>144</v>
      </c>
      <c r="D18" s="246"/>
      <c r="E18" s="50">
        <v>82</v>
      </c>
      <c r="F18" s="246"/>
      <c r="G18" s="50">
        <v>62</v>
      </c>
      <c r="H18" s="216"/>
    </row>
    <row r="19" spans="1:8" ht="14.4">
      <c r="A19" s="21" t="s">
        <v>151</v>
      </c>
      <c r="B19" s="216"/>
      <c r="C19" s="178">
        <v>1434</v>
      </c>
      <c r="D19" s="221"/>
      <c r="E19" s="5">
        <v>752</v>
      </c>
      <c r="F19" s="221"/>
      <c r="G19" s="5">
        <v>682</v>
      </c>
      <c r="H19" s="216"/>
    </row>
    <row r="20" spans="1:8">
      <c r="B20" s="220"/>
      <c r="D20" s="220"/>
      <c r="F20" s="220"/>
      <c r="H20" s="220"/>
    </row>
    <row r="21" spans="1:8" ht="14.4">
      <c r="A21" s="22" t="s">
        <v>6</v>
      </c>
      <c r="B21" s="214"/>
      <c r="C21" s="203"/>
      <c r="D21" s="214"/>
      <c r="E21" s="203"/>
      <c r="F21" s="214"/>
      <c r="G21" s="203"/>
      <c r="H21" s="220"/>
    </row>
    <row r="22" spans="1:8" ht="14.4">
      <c r="A22" s="202"/>
      <c r="B22" s="214"/>
      <c r="C22" s="369" t="s">
        <v>149</v>
      </c>
      <c r="D22" s="369"/>
      <c r="E22" s="369"/>
      <c r="F22" s="369"/>
      <c r="G22" s="369"/>
      <c r="H22" s="220"/>
    </row>
    <row r="23" spans="1:8" ht="14.4">
      <c r="A23" s="202"/>
      <c r="B23" s="214"/>
      <c r="C23" s="190" t="s">
        <v>144</v>
      </c>
      <c r="D23" s="214"/>
      <c r="E23" s="199" t="s">
        <v>142</v>
      </c>
      <c r="F23" s="4"/>
      <c r="G23" s="199" t="s">
        <v>143</v>
      </c>
    </row>
    <row r="24" spans="1:8" ht="14.4">
      <c r="A24" s="21" t="s">
        <v>66</v>
      </c>
      <c r="B24" s="214"/>
      <c r="C24" s="178">
        <f>SUM(E24:G24)</f>
        <v>284</v>
      </c>
      <c r="D24" s="221"/>
      <c r="E24" s="5">
        <v>155</v>
      </c>
      <c r="F24" s="221"/>
      <c r="G24" s="5">
        <v>129</v>
      </c>
    </row>
    <row r="25" spans="1:8" ht="14.4">
      <c r="A25" s="21" t="s">
        <v>12</v>
      </c>
      <c r="B25" s="214"/>
      <c r="C25" s="178">
        <f>SUM(E25:G25)</f>
        <v>117</v>
      </c>
      <c r="D25" s="221"/>
      <c r="E25" s="5">
        <v>78</v>
      </c>
      <c r="F25" s="221"/>
      <c r="G25" s="5">
        <v>39</v>
      </c>
    </row>
    <row r="26" spans="1:8" ht="14.4">
      <c r="A26" s="21" t="s">
        <v>10</v>
      </c>
      <c r="B26" s="214"/>
      <c r="C26" s="178">
        <f>SUM(E26:G26)</f>
        <v>888</v>
      </c>
      <c r="D26" s="221"/>
      <c r="E26" s="5">
        <v>603</v>
      </c>
      <c r="F26" s="221"/>
      <c r="G26" s="5">
        <v>285</v>
      </c>
    </row>
    <row r="27" spans="1:8" ht="15" thickBot="1">
      <c r="A27" s="9" t="s">
        <v>145</v>
      </c>
      <c r="B27" s="214"/>
      <c r="C27" s="179">
        <f>SUM(E27:G27)</f>
        <v>549</v>
      </c>
      <c r="D27" s="221"/>
      <c r="E27" s="11">
        <v>333</v>
      </c>
      <c r="F27" s="221"/>
      <c r="G27" s="11">
        <v>216</v>
      </c>
    </row>
    <row r="28" spans="1:8" ht="15" thickTop="1">
      <c r="A28" s="129"/>
      <c r="B28" s="214"/>
      <c r="C28" s="226"/>
      <c r="D28" s="214"/>
      <c r="E28" s="226"/>
      <c r="F28" s="214"/>
      <c r="G28" s="226"/>
    </row>
    <row r="29" spans="1:8" ht="14.4">
      <c r="A29" s="129"/>
      <c r="B29" s="214"/>
      <c r="C29" s="226"/>
      <c r="D29" s="214"/>
      <c r="E29" s="226"/>
      <c r="F29" s="214"/>
      <c r="G29" s="226"/>
    </row>
    <row r="30" spans="1:8" ht="14.4">
      <c r="A30" s="259" t="s">
        <v>182</v>
      </c>
      <c r="B30" s="214"/>
      <c r="C30" s="226"/>
      <c r="D30" s="214"/>
      <c r="E30" s="226"/>
      <c r="F30" s="214"/>
      <c r="G30" s="226"/>
    </row>
    <row r="31" spans="1:8" ht="14.4">
      <c r="A31" s="129"/>
      <c r="B31" s="214"/>
      <c r="C31" s="226"/>
      <c r="D31" s="214"/>
      <c r="E31" s="226"/>
      <c r="F31" s="214"/>
      <c r="G31" s="226"/>
    </row>
    <row r="32" spans="1:8" ht="14.4">
      <c r="A32" s="22" t="s">
        <v>147</v>
      </c>
      <c r="B32" s="214"/>
      <c r="C32" s="226"/>
      <c r="D32" s="214"/>
      <c r="E32" s="226"/>
      <c r="F32" s="214"/>
      <c r="G32" s="226"/>
    </row>
    <row r="33" spans="1:7" ht="14.4">
      <c r="A33" s="202"/>
      <c r="B33" s="214"/>
      <c r="C33" s="369" t="s">
        <v>149</v>
      </c>
      <c r="D33" s="369"/>
      <c r="E33" s="369"/>
      <c r="F33" s="369"/>
      <c r="G33" s="369"/>
    </row>
    <row r="34" spans="1:7" ht="14.4">
      <c r="A34" s="21" t="s">
        <v>161</v>
      </c>
      <c r="B34" s="214"/>
      <c r="C34" s="190" t="s">
        <v>144</v>
      </c>
      <c r="D34" s="214"/>
      <c r="E34" s="199" t="s">
        <v>142</v>
      </c>
      <c r="F34" s="4"/>
      <c r="G34" s="199" t="s">
        <v>143</v>
      </c>
    </row>
    <row r="35" spans="1:7" ht="14.4">
      <c r="A35" s="21" t="s">
        <v>156</v>
      </c>
      <c r="B35" s="216"/>
      <c r="C35" s="155">
        <f>SUM(E35:G35)</f>
        <v>4597</v>
      </c>
      <c r="D35" s="246"/>
      <c r="E35" s="50">
        <v>2695</v>
      </c>
      <c r="F35" s="246"/>
      <c r="G35" s="50">
        <v>1902</v>
      </c>
    </row>
    <row r="36" spans="1:7" ht="14.4">
      <c r="A36" s="21" t="s">
        <v>41</v>
      </c>
      <c r="B36" s="216"/>
      <c r="C36" s="155">
        <f>E36+G36</f>
        <v>1005</v>
      </c>
      <c r="D36" s="246"/>
      <c r="E36" s="50">
        <v>316</v>
      </c>
      <c r="F36" s="246"/>
      <c r="G36" s="50">
        <v>689</v>
      </c>
    </row>
    <row r="37" spans="1:7" ht="14.4">
      <c r="A37" s="21" t="s">
        <v>148</v>
      </c>
      <c r="B37" s="216"/>
      <c r="C37" s="251">
        <v>7.94</v>
      </c>
      <c r="D37" s="252"/>
      <c r="E37" s="253">
        <v>7.66</v>
      </c>
      <c r="F37" s="252"/>
      <c r="G37" s="253">
        <v>8.4600000000000009</v>
      </c>
    </row>
    <row r="38" spans="1:7" ht="14.4">
      <c r="A38" s="21" t="s">
        <v>159</v>
      </c>
      <c r="B38" s="216"/>
      <c r="C38" s="155">
        <f>E38+G38</f>
        <v>544</v>
      </c>
      <c r="D38" s="246"/>
      <c r="E38" s="50">
        <v>338</v>
      </c>
      <c r="F38" s="246"/>
      <c r="G38" s="50">
        <v>206</v>
      </c>
    </row>
    <row r="39" spans="1:7" ht="14.4">
      <c r="A39" s="21" t="s">
        <v>160</v>
      </c>
      <c r="B39" s="216"/>
      <c r="C39" s="155">
        <f>E39+G39</f>
        <v>3222</v>
      </c>
      <c r="D39" s="246"/>
      <c r="E39" s="50">
        <v>1591</v>
      </c>
      <c r="F39" s="246"/>
      <c r="G39" s="50">
        <v>1631</v>
      </c>
    </row>
    <row r="40" spans="1:7" ht="14.4">
      <c r="A40" s="21"/>
      <c r="B40" s="216"/>
      <c r="C40" s="178"/>
      <c r="D40" s="246"/>
      <c r="E40" s="5"/>
      <c r="F40" s="246"/>
      <c r="G40" s="5"/>
    </row>
    <row r="41" spans="1:7" ht="14.4">
      <c r="A41" s="21" t="s">
        <v>186</v>
      </c>
      <c r="B41" s="216"/>
      <c r="C41" s="155">
        <f>E41+G41</f>
        <v>2801</v>
      </c>
      <c r="D41" s="246"/>
      <c r="E41" s="50">
        <v>1464</v>
      </c>
      <c r="F41" s="246"/>
      <c r="G41" s="50">
        <v>1337</v>
      </c>
    </row>
    <row r="42" spans="1:7" ht="14.4">
      <c r="A42" s="21" t="s">
        <v>185</v>
      </c>
      <c r="B42" s="216"/>
      <c r="C42" s="178">
        <f>E42+G42</f>
        <v>-2257</v>
      </c>
      <c r="D42" s="246"/>
      <c r="E42" s="5">
        <v>-1153</v>
      </c>
      <c r="F42" s="246"/>
      <c r="G42" s="5">
        <v>-1104</v>
      </c>
    </row>
    <row r="43" spans="1:7" ht="15" thickBot="1">
      <c r="A43" s="92" t="s">
        <v>163</v>
      </c>
      <c r="B43" s="216"/>
      <c r="C43" s="247">
        <f>E43+G43</f>
        <v>544</v>
      </c>
      <c r="D43" s="246"/>
      <c r="E43" s="245">
        <f>SUM(E41:E42)</f>
        <v>311</v>
      </c>
      <c r="F43" s="246"/>
      <c r="G43" s="245">
        <v>233</v>
      </c>
    </row>
    <row r="44" spans="1:7" ht="15" thickTop="1">
      <c r="A44" s="21"/>
      <c r="B44" s="216"/>
      <c r="C44" s="178"/>
      <c r="D44" s="246"/>
      <c r="E44" s="125"/>
      <c r="F44" s="246"/>
      <c r="G44" s="125"/>
    </row>
    <row r="45" spans="1:7" ht="14.4">
      <c r="A45" s="21" t="s">
        <v>187</v>
      </c>
      <c r="B45" s="216"/>
      <c r="C45" s="155">
        <f>E45+G45</f>
        <v>7555</v>
      </c>
      <c r="D45" s="246"/>
      <c r="E45" s="50">
        <v>4298</v>
      </c>
      <c r="F45" s="246"/>
      <c r="G45" s="50">
        <v>3257</v>
      </c>
    </row>
    <row r="46" spans="1:7" ht="14.4">
      <c r="A46" s="21" t="s">
        <v>188</v>
      </c>
      <c r="B46" s="216"/>
      <c r="C46" s="178">
        <f>E46+G46</f>
        <v>-2570</v>
      </c>
      <c r="D46" s="246"/>
      <c r="E46" s="5">
        <v>-2237</v>
      </c>
      <c r="F46" s="246"/>
      <c r="G46" s="5">
        <v>-333</v>
      </c>
    </row>
    <row r="47" spans="1:7" ht="15" thickBot="1">
      <c r="A47" s="92" t="s">
        <v>189</v>
      </c>
      <c r="B47" s="216"/>
      <c r="C47" s="247">
        <f>E47+G47</f>
        <v>4985</v>
      </c>
      <c r="D47" s="246"/>
      <c r="E47" s="245">
        <f>SUM(E45:E46)</f>
        <v>2061</v>
      </c>
      <c r="F47" s="246"/>
      <c r="G47" s="245">
        <v>2924</v>
      </c>
    </row>
    <row r="48" spans="1:7" ht="13.8" thickTop="1"/>
    <row r="50" spans="1:7" ht="14.4">
      <c r="A50" s="22" t="s">
        <v>150</v>
      </c>
      <c r="B50" s="214"/>
      <c r="C50" s="226"/>
      <c r="D50" s="214"/>
      <c r="E50" s="226"/>
      <c r="F50" s="214"/>
      <c r="G50" s="226"/>
    </row>
    <row r="51" spans="1:7" ht="14.4">
      <c r="A51" s="202"/>
      <c r="B51" s="214"/>
      <c r="C51" s="369" t="s">
        <v>149</v>
      </c>
      <c r="D51" s="369"/>
      <c r="E51" s="369"/>
      <c r="F51" s="369"/>
      <c r="G51" s="369"/>
    </row>
    <row r="52" spans="1:7" ht="14.4">
      <c r="A52" s="202"/>
      <c r="B52" s="214"/>
      <c r="C52" s="190" t="s">
        <v>144</v>
      </c>
      <c r="D52" s="214"/>
      <c r="E52" s="199" t="s">
        <v>142</v>
      </c>
      <c r="F52" s="4"/>
      <c r="G52" s="199" t="s">
        <v>143</v>
      </c>
    </row>
    <row r="53" spans="1:7" ht="14.4">
      <c r="A53" s="21" t="s">
        <v>151</v>
      </c>
      <c r="B53" s="214"/>
      <c r="C53" s="178">
        <f>E53+G53</f>
        <v>1434</v>
      </c>
      <c r="D53" s="221"/>
      <c r="E53" s="5">
        <v>752</v>
      </c>
      <c r="F53" s="221"/>
      <c r="G53" s="5">
        <v>682</v>
      </c>
    </row>
    <row r="54" spans="1:7" ht="14.4">
      <c r="A54" s="21" t="s">
        <v>152</v>
      </c>
      <c r="B54" s="214"/>
      <c r="C54" s="178">
        <f>E54+G54</f>
        <v>676</v>
      </c>
      <c r="D54" s="221"/>
      <c r="E54" s="5">
        <v>282</v>
      </c>
      <c r="F54" s="221"/>
      <c r="G54" s="5">
        <v>394</v>
      </c>
    </row>
    <row r="55" spans="1:7" ht="14.4" hidden="1">
      <c r="A55" s="21" t="s">
        <v>153</v>
      </c>
      <c r="B55" s="214"/>
      <c r="C55" s="178"/>
      <c r="D55" s="221"/>
      <c r="E55" s="226">
        <v>0.76</v>
      </c>
      <c r="F55" s="221"/>
      <c r="G55" s="226">
        <v>0.7</v>
      </c>
    </row>
    <row r="56" spans="1:7" ht="14.4" hidden="1">
      <c r="A56" s="21" t="s">
        <v>154</v>
      </c>
      <c r="B56" s="214"/>
      <c r="C56" s="178">
        <f>E56+G56</f>
        <v>416</v>
      </c>
      <c r="D56" s="221"/>
      <c r="E56" s="5">
        <v>104</v>
      </c>
      <c r="F56" s="221"/>
      <c r="G56" s="5">
        <v>312</v>
      </c>
    </row>
    <row r="57" spans="1:7" ht="14.4">
      <c r="A57" s="21" t="s">
        <v>155</v>
      </c>
      <c r="B57" s="214"/>
      <c r="C57" s="155">
        <f>E57+G57</f>
        <v>3842</v>
      </c>
      <c r="D57" s="221"/>
      <c r="E57" s="50">
        <v>987</v>
      </c>
      <c r="F57" s="221"/>
      <c r="G57" s="50">
        <v>2855</v>
      </c>
    </row>
    <row r="60" spans="1:7">
      <c r="A60" s="56" t="s">
        <v>190</v>
      </c>
      <c r="B60" s="14"/>
      <c r="C60" s="107"/>
    </row>
    <row r="61" spans="1:7">
      <c r="A61" s="56"/>
      <c r="B61" s="14"/>
      <c r="C61" s="369" t="s">
        <v>146</v>
      </c>
      <c r="D61" s="369"/>
      <c r="E61" s="369"/>
      <c r="F61" s="369"/>
      <c r="G61" s="369"/>
    </row>
    <row r="62" spans="1:7">
      <c r="A62" s="14"/>
      <c r="B62" s="14"/>
      <c r="C62" s="190" t="s">
        <v>144</v>
      </c>
      <c r="E62" s="260" t="s">
        <v>142</v>
      </c>
      <c r="F62" s="4"/>
      <c r="G62" s="260" t="s">
        <v>143</v>
      </c>
    </row>
    <row r="63" spans="1:7" ht="14.4">
      <c r="A63" s="14" t="s">
        <v>162</v>
      </c>
      <c r="B63" s="14"/>
      <c r="C63" s="155">
        <f>E63+G63</f>
        <v>773</v>
      </c>
      <c r="D63" s="246"/>
      <c r="E63" s="50">
        <v>358</v>
      </c>
      <c r="F63" s="246"/>
      <c r="G63" s="50">
        <v>415</v>
      </c>
    </row>
    <row r="64" spans="1:7" ht="14.4">
      <c r="A64" s="14" t="s">
        <v>194</v>
      </c>
      <c r="B64" s="14"/>
      <c r="C64" s="178">
        <f>E64+G64</f>
        <v>-510</v>
      </c>
      <c r="D64" s="221"/>
      <c r="E64" s="5">
        <v>-217</v>
      </c>
      <c r="F64" s="221"/>
      <c r="G64" s="5">
        <v>-293</v>
      </c>
    </row>
    <row r="65" spans="1:7" ht="14.4">
      <c r="A65" s="14" t="s">
        <v>191</v>
      </c>
      <c r="B65" s="14"/>
      <c r="C65" s="263">
        <f>E65+G65</f>
        <v>263</v>
      </c>
      <c r="D65" s="221"/>
      <c r="E65" s="264">
        <f>E63+E64</f>
        <v>141</v>
      </c>
      <c r="F65" s="221"/>
      <c r="G65" s="264">
        <f>G63+G64</f>
        <v>122</v>
      </c>
    </row>
    <row r="66" spans="1:7" ht="14.4">
      <c r="A66" s="14" t="s">
        <v>195</v>
      </c>
      <c r="B66" s="14"/>
      <c r="C66" s="178">
        <f>E66+G66</f>
        <v>-42</v>
      </c>
      <c r="D66" s="221"/>
      <c r="E66" s="5">
        <v>-42</v>
      </c>
      <c r="F66" s="221"/>
      <c r="G66" s="5">
        <v>0</v>
      </c>
    </row>
    <row r="67" spans="1:7" ht="14.4">
      <c r="A67" s="14" t="s">
        <v>192</v>
      </c>
      <c r="B67" s="14"/>
      <c r="C67" s="263">
        <f>E67+G67</f>
        <v>221</v>
      </c>
      <c r="D67" s="221"/>
      <c r="E67" s="264">
        <f>E65+E66</f>
        <v>99</v>
      </c>
      <c r="F67" s="221"/>
      <c r="G67" s="264">
        <f>G65+G66</f>
        <v>122</v>
      </c>
    </row>
    <row r="68" spans="1:7">
      <c r="A68" s="14" t="s">
        <v>196</v>
      </c>
      <c r="B68" s="14"/>
      <c r="C68" s="262">
        <v>0.5</v>
      </c>
    </row>
    <row r="69" spans="1:7" ht="13.8" thickBot="1">
      <c r="A69" s="14" t="s">
        <v>193</v>
      </c>
      <c r="B69" s="14"/>
      <c r="C69" s="159">
        <f>C67*0.5</f>
        <v>110.5</v>
      </c>
    </row>
    <row r="70" spans="1:7" ht="13.8" thickTop="1"/>
    <row r="71" spans="1:7">
      <c r="A71" s="56" t="s">
        <v>190</v>
      </c>
      <c r="B71" s="14"/>
      <c r="C71" s="107"/>
    </row>
    <row r="72" spans="1:7">
      <c r="A72" s="56"/>
      <c r="B72" s="14"/>
      <c r="C72" s="260" t="s">
        <v>146</v>
      </c>
    </row>
    <row r="73" spans="1:7">
      <c r="A73" s="14" t="s">
        <v>14</v>
      </c>
      <c r="B73" s="14"/>
      <c r="C73" s="268" t="s">
        <v>144</v>
      </c>
    </row>
    <row r="74" spans="1:7">
      <c r="A74" s="14" t="s">
        <v>162</v>
      </c>
      <c r="B74" s="14"/>
      <c r="C74" s="50">
        <v>773</v>
      </c>
      <c r="E74" s="14"/>
    </row>
    <row r="75" spans="1:7">
      <c r="A75" s="14" t="s">
        <v>198</v>
      </c>
      <c r="B75" s="14"/>
      <c r="C75" s="134">
        <v>22</v>
      </c>
    </row>
    <row r="76" spans="1:7" ht="14.4">
      <c r="A76" s="14" t="s">
        <v>197</v>
      </c>
      <c r="B76" s="14"/>
      <c r="C76" s="50">
        <v>795</v>
      </c>
      <c r="D76" s="246"/>
      <c r="E76" s="14"/>
    </row>
    <row r="77" spans="1:7" ht="14.4">
      <c r="A77" s="14" t="s">
        <v>194</v>
      </c>
      <c r="B77" s="14"/>
      <c r="C77" s="5">
        <v>-486</v>
      </c>
      <c r="D77" s="221"/>
    </row>
    <row r="78" spans="1:7" ht="14.4">
      <c r="A78" s="14" t="s">
        <v>191</v>
      </c>
      <c r="B78" s="14"/>
      <c r="C78" s="264">
        <v>309</v>
      </c>
      <c r="D78" s="221"/>
    </row>
    <row r="79" spans="1:7" ht="14.4">
      <c r="A79" s="14" t="s">
        <v>195</v>
      </c>
      <c r="B79" s="14"/>
      <c r="C79" s="5">
        <v>-42</v>
      </c>
      <c r="D79" s="221"/>
    </row>
    <row r="80" spans="1:7" ht="14.4">
      <c r="A80" s="14" t="s">
        <v>192</v>
      </c>
      <c r="B80" s="14"/>
      <c r="C80" s="264">
        <v>267</v>
      </c>
      <c r="D80" s="221"/>
    </row>
    <row r="81" spans="1:7">
      <c r="A81" s="14" t="s">
        <v>196</v>
      </c>
      <c r="B81" s="14"/>
      <c r="C81" s="269">
        <v>0.5</v>
      </c>
    </row>
    <row r="82" spans="1:7" ht="13.8" thickBot="1">
      <c r="A82" s="14" t="s">
        <v>193</v>
      </c>
      <c r="B82" s="14"/>
      <c r="C82" s="117">
        <v>133</v>
      </c>
    </row>
    <row r="83" spans="1:7" ht="13.8" thickTop="1"/>
    <row r="85" spans="1:7">
      <c r="A85" s="19" t="s">
        <v>62</v>
      </c>
    </row>
    <row r="86" spans="1:7">
      <c r="A86" s="14" t="s">
        <v>14</v>
      </c>
      <c r="B86" s="79"/>
      <c r="C86" s="369" t="s">
        <v>146</v>
      </c>
      <c r="D86" s="369"/>
      <c r="E86" s="369"/>
      <c r="F86" s="369"/>
      <c r="G86" s="369"/>
    </row>
    <row r="87" spans="1:7">
      <c r="A87" s="14"/>
      <c r="B87" s="79"/>
      <c r="C87" s="190" t="s">
        <v>144</v>
      </c>
      <c r="E87" s="260" t="s">
        <v>142</v>
      </c>
      <c r="F87" s="4"/>
      <c r="G87" s="260" t="s">
        <v>143</v>
      </c>
    </row>
    <row r="88" spans="1:7">
      <c r="A88" s="122" t="str">
        <f>'9) EBITDAX'!A9</f>
        <v>Net earnings (GAAP)</v>
      </c>
      <c r="B88" s="79"/>
      <c r="C88" s="166">
        <f t="shared" ref="C88:C101" si="0">E88+G88</f>
        <v>801</v>
      </c>
      <c r="E88" s="88">
        <f>'9) EBITDAX'!O9</f>
        <v>920</v>
      </c>
      <c r="G88" s="88">
        <v>-119</v>
      </c>
    </row>
    <row r="89" spans="1:7">
      <c r="A89" s="173" t="str">
        <f>'9) EBITDAX'!A10</f>
        <v>Net (earnings) loss from discontinued operations, net of tax</v>
      </c>
      <c r="B89" s="79"/>
      <c r="C89" s="187">
        <f t="shared" si="0"/>
        <v>-4</v>
      </c>
      <c r="E89" s="54">
        <f>'9) EBITDAX'!O10</f>
        <v>0</v>
      </c>
      <c r="G89" s="54">
        <v>-4</v>
      </c>
    </row>
    <row r="90" spans="1:7" hidden="1">
      <c r="A90" s="122" t="str">
        <f>'9) EBITDAX'!A11</f>
        <v>Net earnings (loss) from continuing operations (GAAP)</v>
      </c>
      <c r="B90" s="70"/>
      <c r="C90" s="166" t="e">
        <f t="shared" si="0"/>
        <v>#REF!</v>
      </c>
      <c r="E90" s="88" t="e">
        <f>'9) EBITDAX'!O11</f>
        <v>#REF!</v>
      </c>
      <c r="G90" s="88"/>
    </row>
    <row r="91" spans="1:7">
      <c r="A91" s="173" t="str">
        <f>'9) EBITDAX'!A12</f>
        <v>Financing costs, net</v>
      </c>
      <c r="B91" s="70"/>
      <c r="C91" s="187">
        <f t="shared" si="0"/>
        <v>129</v>
      </c>
      <c r="E91" s="54">
        <f>'9) EBITDAX'!O12</f>
        <v>81</v>
      </c>
      <c r="G91" s="54">
        <v>48</v>
      </c>
    </row>
    <row r="92" spans="1:7">
      <c r="A92" s="173" t="str">
        <f>'9) EBITDAX'!A13</f>
        <v>Income tax expense</v>
      </c>
      <c r="B92" s="70"/>
      <c r="C92" s="187">
        <f t="shared" si="0"/>
        <v>145</v>
      </c>
      <c r="E92" s="54">
        <f>'9) EBITDAX'!O13</f>
        <v>152</v>
      </c>
      <c r="G92" s="54">
        <v>-7</v>
      </c>
    </row>
    <row r="93" spans="1:7">
      <c r="A93" s="173" t="str">
        <f>'9) EBITDAX'!A14</f>
        <v>Exploration expenses</v>
      </c>
      <c r="B93" s="70"/>
      <c r="C93" s="187">
        <f t="shared" si="0"/>
        <v>18</v>
      </c>
      <c r="E93" s="54">
        <f>'9) EBITDAX'!O14</f>
        <v>3</v>
      </c>
      <c r="G93" s="54">
        <v>15</v>
      </c>
    </row>
    <row r="94" spans="1:7">
      <c r="A94" s="173" t="str">
        <f>'9) EBITDAX'!A15</f>
        <v>Depreciation, depletion and amortization</v>
      </c>
      <c r="B94" s="70"/>
      <c r="C94" s="187">
        <f t="shared" si="0"/>
        <v>910</v>
      </c>
      <c r="E94" s="54">
        <f>'9) EBITDAX'!O15</f>
        <v>651</v>
      </c>
      <c r="G94" s="54">
        <v>259</v>
      </c>
    </row>
    <row r="95" spans="1:7">
      <c r="A95" s="173" t="str">
        <f>'9) EBITDAX'!A16</f>
        <v>Asset impairments</v>
      </c>
      <c r="B95" s="70"/>
      <c r="C95" s="244" t="e">
        <f t="shared" si="0"/>
        <v>#REF!</v>
      </c>
      <c r="E95" s="265" t="e">
        <f>'9) EBITDAX'!O16</f>
        <v>#REF!</v>
      </c>
      <c r="G95" s="265">
        <v>0</v>
      </c>
    </row>
    <row r="96" spans="1:7">
      <c r="A96" s="173" t="str">
        <f>'9) EBITDAX'!A17</f>
        <v>Asset dispositions</v>
      </c>
      <c r="B96" s="70"/>
      <c r="C96" s="244">
        <f t="shared" si="0"/>
        <v>0</v>
      </c>
      <c r="E96" s="265">
        <f>'9) EBITDAX'!O17</f>
        <v>0</v>
      </c>
      <c r="G96" s="265">
        <v>0</v>
      </c>
    </row>
    <row r="97" spans="1:7">
      <c r="A97" s="173" t="str">
        <f>'9) EBITDAX'!A18</f>
        <v>Share-based compensation</v>
      </c>
      <c r="B97" s="70"/>
      <c r="C97" s="187">
        <f t="shared" si="0"/>
        <v>32</v>
      </c>
      <c r="E97" s="54">
        <f>'9) EBITDAX'!O18</f>
        <v>22</v>
      </c>
      <c r="G97" s="54">
        <v>10</v>
      </c>
    </row>
    <row r="98" spans="1:7">
      <c r="A98" s="58" t="str">
        <f>'9) EBITDAX'!A19</f>
        <v>Derivative &amp; financial instrument non-cash val. changes</v>
      </c>
      <c r="B98" s="70"/>
      <c r="C98" s="187">
        <f t="shared" si="0"/>
        <v>455</v>
      </c>
      <c r="E98" s="54">
        <f>'9) EBITDAX'!O19</f>
        <v>183</v>
      </c>
      <c r="G98" s="54">
        <v>272</v>
      </c>
    </row>
    <row r="99" spans="1:7">
      <c r="A99" s="173" t="e">
        <f>'9) EBITDAX'!#REF!</f>
        <v>#REF!</v>
      </c>
      <c r="B99" s="70"/>
      <c r="C99" s="244" t="e">
        <f t="shared" si="0"/>
        <v>#REF!</v>
      </c>
      <c r="E99" s="265" t="e">
        <f>'9) EBITDAX'!#REF!</f>
        <v>#REF!</v>
      </c>
      <c r="G99" s="265">
        <v>11</v>
      </c>
    </row>
    <row r="100" spans="1:7">
      <c r="A100" s="173" t="str">
        <f>'9) EBITDAX'!A21</f>
        <v>Accretion on discounted liabilities and other</v>
      </c>
      <c r="B100" s="70"/>
      <c r="C100" s="188">
        <f t="shared" si="0"/>
        <v>-9</v>
      </c>
      <c r="E100" s="93">
        <f>'9) EBITDAX'!O21</f>
        <v>13</v>
      </c>
      <c r="G100" s="93">
        <v>-22</v>
      </c>
    </row>
    <row r="101" spans="1:7" ht="13.8" thickBot="1">
      <c r="A101" s="122" t="str">
        <f>'9) EBITDAX'!A22</f>
        <v>EBITDAX (Non-GAAP)</v>
      </c>
      <c r="B101" s="70"/>
      <c r="C101" s="171">
        <f t="shared" si="0"/>
        <v>2488</v>
      </c>
      <c r="E101" s="266">
        <f>'9) EBITDAX'!O22</f>
        <v>2025</v>
      </c>
      <c r="G101" s="266">
        <f>SUM(G88:G100)</f>
        <v>463</v>
      </c>
    </row>
    <row r="102" spans="1:7" ht="13.8" thickTop="1"/>
    <row r="103" spans="1:7">
      <c r="A103" s="19" t="s">
        <v>62</v>
      </c>
    </row>
    <row r="104" spans="1:7">
      <c r="A104" s="14" t="s">
        <v>14</v>
      </c>
      <c r="B104" s="79"/>
      <c r="C104" s="369" t="s">
        <v>149</v>
      </c>
      <c r="D104" s="369"/>
      <c r="E104" s="369"/>
      <c r="F104" s="369"/>
      <c r="G104" s="369"/>
    </row>
    <row r="105" spans="1:7">
      <c r="A105" s="14"/>
      <c r="B105" s="79"/>
      <c r="C105" s="190" t="s">
        <v>144</v>
      </c>
      <c r="E105" s="261" t="s">
        <v>142</v>
      </c>
      <c r="F105" s="4"/>
      <c r="G105" s="261" t="s">
        <v>143</v>
      </c>
    </row>
    <row r="106" spans="1:7">
      <c r="A106" s="122" t="str">
        <f t="shared" ref="A106:A119" si="1">A88</f>
        <v>Net earnings (GAAP)</v>
      </c>
      <c r="B106" s="79"/>
      <c r="C106" s="166">
        <f t="shared" ref="C106:C118" si="2">E106+G106</f>
        <v>-3739</v>
      </c>
      <c r="E106" s="88">
        <v>-2671</v>
      </c>
      <c r="G106" s="88">
        <v>-1068</v>
      </c>
    </row>
    <row r="107" spans="1:7">
      <c r="A107" s="173" t="str">
        <f t="shared" si="1"/>
        <v>Net (earnings) loss from discontinued operations, net of tax</v>
      </c>
      <c r="B107" s="79"/>
      <c r="C107" s="187">
        <f t="shared" si="2"/>
        <v>306</v>
      </c>
      <c r="E107" s="54">
        <v>128</v>
      </c>
      <c r="G107" s="54">
        <v>178</v>
      </c>
    </row>
    <row r="108" spans="1:7" hidden="1">
      <c r="A108" s="122" t="str">
        <f t="shared" si="1"/>
        <v>Net earnings (loss) from continuing operations (GAAP)</v>
      </c>
      <c r="B108" s="70"/>
      <c r="C108" s="166">
        <v>0</v>
      </c>
      <c r="D108">
        <v>0</v>
      </c>
      <c r="E108" s="88" t="e">
        <f>'9) EBITDAX'!#REF!</f>
        <v>#REF!</v>
      </c>
      <c r="G108" s="88"/>
    </row>
    <row r="109" spans="1:7">
      <c r="A109" s="173" t="str">
        <f t="shared" si="1"/>
        <v>Financing costs, net</v>
      </c>
      <c r="B109" s="70"/>
      <c r="C109" s="187">
        <f t="shared" si="2"/>
        <v>463</v>
      </c>
      <c r="E109" s="54">
        <v>270</v>
      </c>
      <c r="G109" s="54">
        <v>193</v>
      </c>
    </row>
    <row r="110" spans="1:7">
      <c r="A110" s="173" t="str">
        <f t="shared" si="1"/>
        <v>Income tax expense</v>
      </c>
      <c r="B110" s="70"/>
      <c r="C110" s="187">
        <f t="shared" si="2"/>
        <v>-748</v>
      </c>
      <c r="E110" s="54">
        <v>-547</v>
      </c>
      <c r="G110" s="54">
        <v>-201</v>
      </c>
    </row>
    <row r="111" spans="1:7">
      <c r="A111" s="173" t="str">
        <f t="shared" si="1"/>
        <v>Exploration expenses</v>
      </c>
      <c r="B111" s="70"/>
      <c r="C111" s="187">
        <f t="shared" si="2"/>
        <v>283</v>
      </c>
      <c r="E111" s="54">
        <v>167</v>
      </c>
      <c r="G111" s="54">
        <v>116</v>
      </c>
    </row>
    <row r="112" spans="1:7">
      <c r="A112" s="173" t="str">
        <f t="shared" si="1"/>
        <v>Depreciation, depletion and amortization</v>
      </c>
      <c r="B112" s="70"/>
      <c r="C112" s="187">
        <f t="shared" si="2"/>
        <v>2285</v>
      </c>
      <c r="E112" s="54">
        <v>1300</v>
      </c>
      <c r="G112" s="54">
        <v>985</v>
      </c>
    </row>
    <row r="113" spans="1:7">
      <c r="A113" s="173" t="str">
        <f t="shared" si="1"/>
        <v>Asset impairments</v>
      </c>
      <c r="B113" s="70"/>
      <c r="C113" s="244">
        <f t="shared" si="2"/>
        <v>3660</v>
      </c>
      <c r="E113" s="265">
        <v>2693</v>
      </c>
      <c r="G113" s="265">
        <v>967</v>
      </c>
    </row>
    <row r="114" spans="1:7">
      <c r="A114" s="173" t="str">
        <f t="shared" si="1"/>
        <v>Asset dispositions</v>
      </c>
      <c r="B114" s="70"/>
      <c r="C114" s="244">
        <f t="shared" si="2"/>
        <v>-1</v>
      </c>
      <c r="E114" s="265">
        <v>-1</v>
      </c>
      <c r="G114" s="265">
        <v>0</v>
      </c>
    </row>
    <row r="115" spans="1:7">
      <c r="A115" s="173" t="str">
        <f t="shared" si="1"/>
        <v>Share-based compensation</v>
      </c>
      <c r="B115" s="70"/>
      <c r="C115" s="187">
        <f t="shared" si="2"/>
        <v>114</v>
      </c>
      <c r="E115" s="54">
        <v>76</v>
      </c>
      <c r="G115" s="54">
        <v>38</v>
      </c>
    </row>
    <row r="116" spans="1:7">
      <c r="A116" s="58" t="str">
        <f t="shared" si="1"/>
        <v>Derivative &amp; financial instrument non-cash val. changes</v>
      </c>
      <c r="B116" s="70"/>
      <c r="C116" s="187">
        <f t="shared" si="2"/>
        <v>527</v>
      </c>
      <c r="E116" s="54">
        <v>161</v>
      </c>
      <c r="G116" s="54">
        <v>366</v>
      </c>
    </row>
    <row r="117" spans="1:7">
      <c r="A117" s="173" t="e">
        <f t="shared" si="1"/>
        <v>#REF!</v>
      </c>
      <c r="B117" s="70"/>
      <c r="C117" s="244">
        <f t="shared" si="2"/>
        <v>90</v>
      </c>
      <c r="E117" s="265">
        <v>49</v>
      </c>
      <c r="G117" s="265">
        <v>41</v>
      </c>
    </row>
    <row r="118" spans="1:7">
      <c r="A118" s="173" t="str">
        <f t="shared" si="1"/>
        <v>Accretion on discounted liabilities and other</v>
      </c>
      <c r="B118" s="70"/>
      <c r="C118" s="188">
        <f t="shared" si="2"/>
        <v>-18</v>
      </c>
      <c r="E118" s="93">
        <v>-34</v>
      </c>
      <c r="G118" s="93">
        <v>16</v>
      </c>
    </row>
    <row r="119" spans="1:7" ht="13.8" thickBot="1">
      <c r="A119" s="122" t="str">
        <f t="shared" si="1"/>
        <v>EBITDAX (Non-GAAP)</v>
      </c>
      <c r="B119" s="70"/>
      <c r="C119" s="171">
        <f>SUM(C106:C118)</f>
        <v>3222</v>
      </c>
      <c r="E119" s="266">
        <v>1591</v>
      </c>
      <c r="G119" s="266">
        <f>SUM(G106:G118)</f>
        <v>1631</v>
      </c>
    </row>
    <row r="120" spans="1:7" ht="13.8" thickTop="1">
      <c r="A120" s="122"/>
    </row>
    <row r="122" spans="1:7" ht="14.4">
      <c r="A122" s="22" t="s">
        <v>199</v>
      </c>
      <c r="B122" s="214"/>
      <c r="C122" s="226"/>
      <c r="D122" s="214"/>
      <c r="E122" s="226"/>
      <c r="F122" s="214"/>
      <c r="G122" s="226"/>
    </row>
    <row r="123" spans="1:7" ht="14.4">
      <c r="B123" s="214"/>
      <c r="C123" s="369" t="s">
        <v>146</v>
      </c>
      <c r="D123" s="369"/>
      <c r="E123" s="369"/>
      <c r="F123" s="369"/>
      <c r="G123" s="369"/>
    </row>
    <row r="124" spans="1:7" ht="14.4">
      <c r="A124" s="14" t="s">
        <v>14</v>
      </c>
      <c r="B124" s="214"/>
      <c r="C124" s="190" t="s">
        <v>144</v>
      </c>
      <c r="D124" s="214"/>
      <c r="E124" s="267" t="s">
        <v>142</v>
      </c>
      <c r="F124" s="4"/>
      <c r="G124" s="267" t="s">
        <v>143</v>
      </c>
    </row>
    <row r="125" spans="1:7" ht="14.4">
      <c r="A125" s="21" t="s">
        <v>200</v>
      </c>
      <c r="B125" s="214"/>
      <c r="C125" s="166">
        <v>7862</v>
      </c>
      <c r="E125" s="88">
        <v>4298</v>
      </c>
      <c r="G125" s="88">
        <v>3564</v>
      </c>
    </row>
    <row r="126" spans="1:7" ht="14.4">
      <c r="A126" s="21" t="s">
        <v>201</v>
      </c>
      <c r="B126" s="214"/>
      <c r="C126" s="178">
        <v>-2593</v>
      </c>
      <c r="D126" s="221"/>
      <c r="E126" s="5">
        <v>-2237</v>
      </c>
      <c r="F126" s="221"/>
      <c r="G126" s="5">
        <v>-356</v>
      </c>
    </row>
    <row r="127" spans="1:7" ht="15" thickBot="1">
      <c r="A127" s="21" t="s">
        <v>202</v>
      </c>
      <c r="B127" s="214"/>
      <c r="C127" s="171">
        <v>5269</v>
      </c>
      <c r="E127" s="266">
        <v>2061</v>
      </c>
      <c r="G127" s="266">
        <v>3208</v>
      </c>
    </row>
    <row r="128" spans="1:7" ht="13.8" thickTop="1"/>
    <row r="129" spans="1:7" ht="14.4">
      <c r="A129" s="22" t="s">
        <v>203</v>
      </c>
      <c r="B129" s="214"/>
      <c r="C129" s="226"/>
      <c r="D129" s="214"/>
      <c r="E129" s="226"/>
      <c r="F129" s="214"/>
      <c r="G129" s="226"/>
    </row>
    <row r="130" spans="1:7" ht="14.4">
      <c r="B130" s="214"/>
      <c r="C130" s="369" t="s">
        <v>146</v>
      </c>
      <c r="D130" s="369"/>
      <c r="E130" s="369"/>
      <c r="F130" s="369"/>
      <c r="G130" s="369"/>
    </row>
    <row r="131" spans="1:7" ht="14.4">
      <c r="A131" s="14" t="s">
        <v>14</v>
      </c>
      <c r="B131" s="214"/>
      <c r="C131" s="190" t="s">
        <v>144</v>
      </c>
      <c r="D131" s="214"/>
      <c r="E131" s="267" t="s">
        <v>142</v>
      </c>
      <c r="F131" s="4"/>
      <c r="G131" s="267" t="s">
        <v>143</v>
      </c>
    </row>
    <row r="132" spans="1:7" ht="14.4">
      <c r="A132" s="21" t="s">
        <v>162</v>
      </c>
      <c r="B132" s="214"/>
      <c r="C132" s="166">
        <v>773</v>
      </c>
      <c r="E132" s="88">
        <v>358</v>
      </c>
      <c r="G132" s="88">
        <v>415</v>
      </c>
    </row>
    <row r="133" spans="1:7" ht="14.4">
      <c r="A133" s="21" t="s">
        <v>185</v>
      </c>
      <c r="B133" s="214"/>
      <c r="C133" s="178">
        <v>-510</v>
      </c>
      <c r="D133" s="221"/>
      <c r="E133" s="5">
        <v>-217</v>
      </c>
      <c r="F133" s="221"/>
      <c r="G133" s="5">
        <v>-293</v>
      </c>
    </row>
    <row r="134" spans="1:7" ht="15" thickBot="1">
      <c r="A134" s="21" t="s">
        <v>204</v>
      </c>
      <c r="B134" s="214"/>
      <c r="C134" s="171">
        <v>263</v>
      </c>
      <c r="E134" s="266">
        <v>141</v>
      </c>
      <c r="G134" s="266">
        <v>122</v>
      </c>
    </row>
    <row r="135" spans="1:7" ht="13.8"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71"/>
  <sheetViews>
    <sheetView view="pageBreakPreview" zoomScale="120" zoomScaleNormal="100" zoomScaleSheetLayoutView="120" workbookViewId="0">
      <selection sqref="A1:K1"/>
    </sheetView>
  </sheetViews>
  <sheetFormatPr defaultColWidth="9.21875" defaultRowHeight="10.199999999999999"/>
  <cols>
    <col min="1" max="1" width="55.77734375" style="86" customWidth="1"/>
    <col min="2" max="2" width="1.77734375" style="70" customWidth="1"/>
    <col min="3" max="3" width="11.77734375" style="74" customWidth="1"/>
    <col min="4" max="4" width="1.77734375" style="70" customWidth="1"/>
    <col min="5" max="5" width="11.77734375" style="74" customWidth="1"/>
    <col min="6" max="6" width="1.77734375" style="70" customWidth="1"/>
    <col min="7" max="7" width="11.77734375" style="74" customWidth="1"/>
    <col min="8" max="8" width="1.77734375" style="70" customWidth="1"/>
    <col min="9" max="9" width="11.77734375" style="74" customWidth="1"/>
    <col min="10" max="10" width="1.77734375" style="70" customWidth="1"/>
    <col min="11" max="11" width="11.77734375" style="74" customWidth="1"/>
    <col min="12" max="16384" width="9.21875" style="86"/>
  </cols>
  <sheetData>
    <row r="1" spans="1:14" s="173" customFormat="1" ht="15.6">
      <c r="A1" s="364" t="s">
        <v>258</v>
      </c>
      <c r="B1" s="364"/>
      <c r="C1" s="364"/>
      <c r="D1" s="364"/>
      <c r="E1" s="364"/>
      <c r="F1" s="364"/>
      <c r="G1" s="364"/>
      <c r="H1" s="364"/>
      <c r="I1" s="364"/>
      <c r="J1" s="364"/>
      <c r="K1" s="364"/>
    </row>
    <row r="2" spans="1:14" s="173" customFormat="1">
      <c r="B2" s="70"/>
      <c r="C2" s="74"/>
      <c r="D2" s="70"/>
      <c r="E2" s="74"/>
      <c r="F2" s="70"/>
      <c r="G2" s="74"/>
      <c r="H2" s="70"/>
      <c r="I2" s="74"/>
      <c r="J2" s="70"/>
      <c r="K2" s="74"/>
    </row>
    <row r="3" spans="1:14" ht="15" customHeight="1">
      <c r="A3" s="13" t="s">
        <v>8</v>
      </c>
      <c r="B3" s="73"/>
      <c r="C3" s="366">
        <v>2024</v>
      </c>
      <c r="D3" s="366"/>
      <c r="E3" s="366"/>
      <c r="F3" s="366"/>
      <c r="G3" s="366"/>
      <c r="H3" s="83"/>
      <c r="I3" s="366">
        <v>2023</v>
      </c>
      <c r="J3" s="366"/>
      <c r="K3" s="366"/>
    </row>
    <row r="4" spans="1:14">
      <c r="B4" s="79"/>
      <c r="C4" s="318" t="s">
        <v>7</v>
      </c>
      <c r="D4" s="343"/>
      <c r="E4" s="344" t="s">
        <v>9</v>
      </c>
      <c r="F4" s="347"/>
      <c r="G4" s="344" t="s">
        <v>21</v>
      </c>
      <c r="H4" s="347"/>
      <c r="I4" s="344" t="s">
        <v>4</v>
      </c>
      <c r="J4" s="343"/>
      <c r="K4" s="344" t="s">
        <v>7</v>
      </c>
      <c r="N4" s="75"/>
    </row>
    <row r="5" spans="1:14" s="173" customFormat="1" ht="14.1" customHeight="1">
      <c r="A5" s="41" t="s">
        <v>38</v>
      </c>
      <c r="B5" s="68"/>
      <c r="C5" s="166">
        <v>2665</v>
      </c>
      <c r="D5" s="68"/>
      <c r="E5" s="87">
        <v>2796</v>
      </c>
      <c r="F5" s="68"/>
      <c r="G5" s="87">
        <v>2629</v>
      </c>
      <c r="H5" s="68"/>
      <c r="I5" s="87">
        <v>2737</v>
      </c>
      <c r="J5" s="68"/>
      <c r="K5" s="87">
        <v>2882</v>
      </c>
      <c r="M5" s="75"/>
    </row>
    <row r="6" spans="1:14" s="173" customFormat="1" ht="14.1" customHeight="1">
      <c r="A6" s="16" t="s">
        <v>285</v>
      </c>
      <c r="B6" s="68"/>
      <c r="C6" s="167">
        <v>227</v>
      </c>
      <c r="D6" s="68"/>
      <c r="E6" s="77">
        <v>23</v>
      </c>
      <c r="F6" s="68"/>
      <c r="G6" s="77">
        <v>-145</v>
      </c>
      <c r="H6" s="68"/>
      <c r="I6" s="77">
        <v>324</v>
      </c>
      <c r="J6" s="68"/>
      <c r="K6" s="77">
        <v>-194</v>
      </c>
    </row>
    <row r="7" spans="1:14" ht="14.1" customHeight="1">
      <c r="A7" s="41" t="s">
        <v>218</v>
      </c>
      <c r="B7" s="61"/>
      <c r="C7" s="167">
        <v>1132</v>
      </c>
      <c r="D7" s="61"/>
      <c r="E7" s="77">
        <v>1098</v>
      </c>
      <c r="F7" s="61"/>
      <c r="G7" s="77">
        <v>1112</v>
      </c>
      <c r="H7" s="61"/>
      <c r="I7" s="77">
        <v>1084</v>
      </c>
      <c r="J7" s="61"/>
      <c r="K7" s="77">
        <v>1148</v>
      </c>
    </row>
    <row r="8" spans="1:14" ht="13.35" customHeight="1">
      <c r="A8" s="92" t="s">
        <v>219</v>
      </c>
      <c r="B8" s="61"/>
      <c r="C8" s="168">
        <v>4024</v>
      </c>
      <c r="D8" s="61"/>
      <c r="E8" s="95">
        <v>3917</v>
      </c>
      <c r="F8" s="61"/>
      <c r="G8" s="95">
        <v>3596</v>
      </c>
      <c r="H8" s="61"/>
      <c r="I8" s="95">
        <v>4145</v>
      </c>
      <c r="J8" s="61"/>
      <c r="K8" s="95">
        <v>3836</v>
      </c>
    </row>
    <row r="9" spans="1:14" ht="14.1" customHeight="1">
      <c r="A9" s="16" t="s">
        <v>286</v>
      </c>
      <c r="B9" s="61"/>
      <c r="C9" s="163">
        <v>763</v>
      </c>
      <c r="D9" s="61"/>
      <c r="E9" s="7">
        <v>788</v>
      </c>
      <c r="F9" s="61"/>
      <c r="G9" s="7">
        <v>751</v>
      </c>
      <c r="H9" s="61"/>
      <c r="I9" s="7">
        <v>759</v>
      </c>
      <c r="J9" s="61"/>
      <c r="K9" s="7">
        <v>757</v>
      </c>
    </row>
    <row r="10" spans="1:14" ht="14.1" customHeight="1">
      <c r="A10" s="41" t="s">
        <v>32</v>
      </c>
      <c r="B10" s="61"/>
      <c r="C10" s="167">
        <v>4</v>
      </c>
      <c r="D10" s="61"/>
      <c r="E10" s="77">
        <v>3</v>
      </c>
      <c r="F10" s="61"/>
      <c r="G10" s="77">
        <v>9</v>
      </c>
      <c r="H10" s="61"/>
      <c r="I10" s="77">
        <v>4</v>
      </c>
      <c r="J10" s="61"/>
      <c r="K10" s="77">
        <v>3</v>
      </c>
    </row>
    <row r="11" spans="1:14" ht="14.1" customHeight="1">
      <c r="A11" s="41" t="s">
        <v>220</v>
      </c>
      <c r="B11" s="61"/>
      <c r="C11" s="167">
        <v>1149</v>
      </c>
      <c r="D11" s="61"/>
      <c r="E11" s="77">
        <v>1108</v>
      </c>
      <c r="F11" s="61"/>
      <c r="G11" s="77">
        <v>1133</v>
      </c>
      <c r="H11" s="61"/>
      <c r="I11" s="77">
        <v>1093</v>
      </c>
      <c r="J11" s="61"/>
      <c r="K11" s="77">
        <v>1160</v>
      </c>
    </row>
    <row r="12" spans="1:14" ht="14.1" customHeight="1">
      <c r="A12" s="41" t="s">
        <v>45</v>
      </c>
      <c r="B12" s="61"/>
      <c r="C12" s="167">
        <v>794</v>
      </c>
      <c r="D12" s="61"/>
      <c r="E12" s="77">
        <v>768</v>
      </c>
      <c r="F12" s="61"/>
      <c r="G12" s="77">
        <v>722</v>
      </c>
      <c r="H12" s="61"/>
      <c r="I12" s="77">
        <v>650</v>
      </c>
      <c r="J12" s="61"/>
      <c r="K12" s="77">
        <v>651</v>
      </c>
    </row>
    <row r="13" spans="1:14" s="127" customFormat="1" ht="14.1" customHeight="1">
      <c r="A13" s="41" t="s">
        <v>33</v>
      </c>
      <c r="B13" s="61"/>
      <c r="C13" s="319">
        <v>0</v>
      </c>
      <c r="D13" s="61"/>
      <c r="E13" s="249">
        <v>15</v>
      </c>
      <c r="F13" s="61"/>
      <c r="G13" s="249">
        <v>1</v>
      </c>
      <c r="H13" s="61"/>
      <c r="I13" s="249">
        <v>11</v>
      </c>
      <c r="J13" s="61"/>
      <c r="K13" s="249">
        <v>0</v>
      </c>
    </row>
    <row r="14" spans="1:14" ht="14.1" customHeight="1">
      <c r="A14" s="41" t="s">
        <v>34</v>
      </c>
      <c r="B14" s="61"/>
      <c r="C14" s="167">
        <v>117</v>
      </c>
      <c r="D14" s="61"/>
      <c r="E14" s="77">
        <v>114</v>
      </c>
      <c r="F14" s="61"/>
      <c r="G14" s="77">
        <v>114</v>
      </c>
      <c r="H14" s="61"/>
      <c r="I14" s="77">
        <v>111</v>
      </c>
      <c r="J14" s="61"/>
      <c r="K14" s="77">
        <v>99</v>
      </c>
    </row>
    <row r="15" spans="1:14" ht="14.1" customHeight="1">
      <c r="A15" s="16" t="s">
        <v>287</v>
      </c>
      <c r="B15" s="61"/>
      <c r="C15" s="167">
        <v>88</v>
      </c>
      <c r="D15" s="61"/>
      <c r="E15" s="77">
        <v>76</v>
      </c>
      <c r="F15" s="61"/>
      <c r="G15" s="77">
        <v>76</v>
      </c>
      <c r="H15" s="61"/>
      <c r="I15" s="77">
        <v>77</v>
      </c>
      <c r="J15" s="61"/>
      <c r="K15" s="77">
        <v>81</v>
      </c>
    </row>
    <row r="16" spans="1:14" s="173" customFormat="1" ht="14.1" customHeight="1">
      <c r="A16" s="16" t="s">
        <v>309</v>
      </c>
      <c r="B16" s="61"/>
      <c r="C16" s="167">
        <v>8</v>
      </c>
      <c r="D16" s="61"/>
      <c r="E16" s="357">
        <v>0</v>
      </c>
      <c r="F16" s="61"/>
      <c r="G16" s="357">
        <v>0</v>
      </c>
      <c r="H16" s="61"/>
      <c r="I16" s="357">
        <v>0</v>
      </c>
      <c r="J16" s="61"/>
      <c r="K16" s="357">
        <v>0</v>
      </c>
    </row>
    <row r="17" spans="1:11" ht="14.1" customHeight="1">
      <c r="A17" s="41" t="s">
        <v>184</v>
      </c>
      <c r="B17" s="61"/>
      <c r="C17" s="163">
        <v>37</v>
      </c>
      <c r="D17" s="61"/>
      <c r="E17" s="7">
        <v>5</v>
      </c>
      <c r="F17" s="61"/>
      <c r="G17" s="7">
        <v>22</v>
      </c>
      <c r="H17" s="61"/>
      <c r="I17" s="7">
        <v>10</v>
      </c>
      <c r="J17" s="61"/>
      <c r="K17" s="7">
        <v>13</v>
      </c>
    </row>
    <row r="18" spans="1:11" ht="14.1" customHeight="1">
      <c r="A18" s="92" t="s">
        <v>221</v>
      </c>
      <c r="B18" s="61"/>
      <c r="C18" s="168">
        <v>2960</v>
      </c>
      <c r="D18" s="61"/>
      <c r="E18" s="95">
        <v>2877</v>
      </c>
      <c r="F18" s="61"/>
      <c r="G18" s="95">
        <v>2828</v>
      </c>
      <c r="H18" s="61"/>
      <c r="I18" s="95">
        <v>2715</v>
      </c>
      <c r="J18" s="61"/>
      <c r="K18" s="95">
        <v>2764</v>
      </c>
    </row>
    <row r="19" spans="1:11" ht="14.1" customHeight="1">
      <c r="A19" s="41" t="s">
        <v>231</v>
      </c>
      <c r="B19" s="77"/>
      <c r="C19" s="167">
        <v>1064</v>
      </c>
      <c r="D19" s="77"/>
      <c r="E19" s="77">
        <v>1040</v>
      </c>
      <c r="F19" s="77"/>
      <c r="G19" s="77">
        <v>768</v>
      </c>
      <c r="H19" s="77"/>
      <c r="I19" s="77">
        <v>1430</v>
      </c>
      <c r="J19" s="77"/>
      <c r="K19" s="77">
        <v>1072</v>
      </c>
    </row>
    <row r="20" spans="1:11" ht="14.1" customHeight="1">
      <c r="A20" s="20" t="s">
        <v>288</v>
      </c>
      <c r="B20" s="77"/>
      <c r="C20" s="170">
        <v>239</v>
      </c>
      <c r="D20" s="77"/>
      <c r="E20" s="80">
        <v>185</v>
      </c>
      <c r="F20" s="77"/>
      <c r="G20" s="80">
        <v>159</v>
      </c>
      <c r="H20" s="77"/>
      <c r="I20" s="80">
        <v>269</v>
      </c>
      <c r="J20" s="77"/>
      <c r="K20" s="80">
        <v>152</v>
      </c>
    </row>
    <row r="21" spans="1:11" ht="14.1" customHeight="1">
      <c r="A21" s="41" t="s">
        <v>232</v>
      </c>
      <c r="B21" s="61"/>
      <c r="C21" s="167">
        <v>825</v>
      </c>
      <c r="D21" s="61"/>
      <c r="E21" s="77">
        <v>855</v>
      </c>
      <c r="F21" s="61"/>
      <c r="G21" s="77">
        <v>609</v>
      </c>
      <c r="H21" s="61"/>
      <c r="I21" s="77">
        <v>1161</v>
      </c>
      <c r="J21" s="61"/>
      <c r="K21" s="77">
        <v>920</v>
      </c>
    </row>
    <row r="22" spans="1:11" s="99" customFormat="1" ht="14.1" customHeight="1">
      <c r="A22" s="92" t="s">
        <v>96</v>
      </c>
      <c r="B22" s="61"/>
      <c r="C22" s="169">
        <v>13</v>
      </c>
      <c r="D22" s="61"/>
      <c r="E22" s="128">
        <v>11</v>
      </c>
      <c r="F22" s="61"/>
      <c r="G22" s="128">
        <v>13</v>
      </c>
      <c r="H22" s="61"/>
      <c r="I22" s="128">
        <v>9</v>
      </c>
      <c r="J22" s="61"/>
      <c r="K22" s="128">
        <v>10</v>
      </c>
    </row>
    <row r="23" spans="1:11" s="99" customFormat="1" ht="14.1" customHeight="1" thickBot="1">
      <c r="A23" s="41" t="s">
        <v>233</v>
      </c>
      <c r="B23" s="61"/>
      <c r="C23" s="171">
        <v>812</v>
      </c>
      <c r="D23" s="61"/>
      <c r="E23" s="89">
        <v>844</v>
      </c>
      <c r="F23" s="61"/>
      <c r="G23" s="89">
        <v>596</v>
      </c>
      <c r="H23" s="61"/>
      <c r="I23" s="89">
        <v>1152</v>
      </c>
      <c r="J23" s="61"/>
      <c r="K23" s="89">
        <v>910</v>
      </c>
    </row>
    <row r="24" spans="1:11" s="173" customFormat="1" ht="14.1" customHeight="1" thickTop="1">
      <c r="A24" s="41"/>
      <c r="B24" s="61"/>
      <c r="C24" s="166"/>
      <c r="D24" s="61"/>
      <c r="E24" s="87"/>
      <c r="F24" s="61"/>
      <c r="G24" s="87"/>
      <c r="H24" s="61"/>
      <c r="I24" s="87"/>
      <c r="J24" s="61"/>
      <c r="K24" s="87"/>
    </row>
    <row r="25" spans="1:11" ht="14.1" customHeight="1">
      <c r="A25" s="41" t="s">
        <v>234</v>
      </c>
      <c r="C25" s="152"/>
      <c r="E25" s="87"/>
      <c r="G25" s="87"/>
      <c r="I25" s="87"/>
      <c r="K25" s="87"/>
    </row>
    <row r="26" spans="1:11" s="98" customFormat="1" ht="14.1" customHeight="1">
      <c r="A26" s="92" t="s">
        <v>235</v>
      </c>
      <c r="B26" s="70"/>
      <c r="C26" s="330">
        <v>1.31</v>
      </c>
      <c r="D26" s="70"/>
      <c r="E26" s="82">
        <v>1.35</v>
      </c>
      <c r="F26" s="70"/>
      <c r="G26" s="82">
        <v>0.95</v>
      </c>
      <c r="H26" s="70"/>
      <c r="I26" s="82">
        <v>1.81</v>
      </c>
      <c r="J26" s="70"/>
      <c r="K26" s="82">
        <v>1.43</v>
      </c>
    </row>
    <row r="27" spans="1:11" s="98" customFormat="1" ht="14.1" customHeight="1">
      <c r="A27" s="92" t="s">
        <v>236</v>
      </c>
      <c r="B27" s="70"/>
      <c r="C27" s="330">
        <v>1.3</v>
      </c>
      <c r="D27" s="70"/>
      <c r="E27" s="82">
        <v>1.34</v>
      </c>
      <c r="F27" s="70"/>
      <c r="G27" s="82">
        <v>0.94</v>
      </c>
      <c r="H27" s="70"/>
      <c r="I27" s="82">
        <v>1.81</v>
      </c>
      <c r="J27" s="70"/>
      <c r="K27" s="82">
        <v>1.42</v>
      </c>
    </row>
    <row r="28" spans="1:11" s="123" customFormat="1" ht="14.1" customHeight="1">
      <c r="A28" s="92"/>
      <c r="B28" s="70"/>
      <c r="C28" s="242"/>
      <c r="D28" s="70"/>
      <c r="E28" s="82"/>
      <c r="F28" s="70"/>
      <c r="G28" s="82"/>
      <c r="H28" s="70"/>
      <c r="I28" s="82"/>
      <c r="J28" s="70"/>
      <c r="K28" s="82"/>
    </row>
    <row r="29" spans="1:11" ht="14.1" customHeight="1">
      <c r="A29" s="27" t="s">
        <v>64</v>
      </c>
      <c r="B29" s="24"/>
      <c r="C29" s="164"/>
      <c r="D29" s="24"/>
      <c r="E29" s="7"/>
      <c r="F29" s="24"/>
      <c r="G29" s="7"/>
      <c r="H29" s="24"/>
      <c r="I29" s="7"/>
      <c r="J29" s="24"/>
      <c r="K29" s="7"/>
    </row>
    <row r="30" spans="1:11" ht="14.1" customHeight="1">
      <c r="A30" s="92" t="s">
        <v>168</v>
      </c>
      <c r="B30" s="24"/>
      <c r="C30" s="163">
        <v>622</v>
      </c>
      <c r="D30" s="24"/>
      <c r="E30" s="7">
        <v>626</v>
      </c>
      <c r="F30" s="24"/>
      <c r="G30" s="7">
        <v>629</v>
      </c>
      <c r="H30" s="24"/>
      <c r="I30" s="7">
        <v>635</v>
      </c>
      <c r="J30" s="24"/>
      <c r="K30" s="7">
        <v>637</v>
      </c>
    </row>
    <row r="31" spans="1:11" ht="14.1" customHeight="1">
      <c r="A31" s="92" t="s">
        <v>65</v>
      </c>
      <c r="B31" s="24"/>
      <c r="C31" s="163">
        <v>623</v>
      </c>
      <c r="D31" s="24"/>
      <c r="E31" s="7">
        <v>628</v>
      </c>
      <c r="F31" s="24"/>
      <c r="G31" s="7">
        <v>632</v>
      </c>
      <c r="H31" s="24"/>
      <c r="I31" s="7">
        <v>638</v>
      </c>
      <c r="J31" s="24"/>
      <c r="K31" s="7">
        <v>639</v>
      </c>
    </row>
    <row r="32" spans="1:11" ht="14.1" customHeight="1">
      <c r="A32" s="365"/>
      <c r="B32" s="365"/>
      <c r="C32" s="365"/>
      <c r="D32" s="365"/>
      <c r="E32" s="365"/>
      <c r="F32" s="365"/>
      <c r="G32" s="365"/>
      <c r="H32" s="365"/>
      <c r="I32" s="365"/>
      <c r="J32" s="365"/>
      <c r="K32" s="365"/>
    </row>
    <row r="33" spans="1:11" ht="14.1" customHeight="1">
      <c r="A33" s="364" t="s">
        <v>259</v>
      </c>
      <c r="B33" s="364"/>
      <c r="C33" s="364"/>
      <c r="D33" s="364"/>
      <c r="E33" s="364"/>
      <c r="F33" s="364"/>
      <c r="G33" s="364"/>
      <c r="H33" s="364"/>
      <c r="I33" s="364"/>
      <c r="J33" s="364"/>
      <c r="K33" s="364"/>
    </row>
    <row r="34" spans="1:11" s="70" customFormat="1" ht="14.1" customHeight="1">
      <c r="A34" s="173"/>
      <c r="C34" s="74"/>
      <c r="E34" s="74"/>
      <c r="G34" s="74"/>
      <c r="I34" s="74"/>
      <c r="K34" s="74"/>
    </row>
    <row r="35" spans="1:11" s="70" customFormat="1" ht="14.1" customHeight="1">
      <c r="A35" s="19" t="s">
        <v>131</v>
      </c>
      <c r="C35" s="7"/>
      <c r="E35" s="7"/>
      <c r="G35" s="7"/>
      <c r="I35" s="7"/>
      <c r="K35" s="7"/>
    </row>
    <row r="36" spans="1:11" s="70" customFormat="1" ht="14.1" customHeight="1">
      <c r="A36" s="14" t="s">
        <v>14</v>
      </c>
      <c r="B36" s="73"/>
      <c r="C36" s="366">
        <v>2024</v>
      </c>
      <c r="D36" s="366"/>
      <c r="E36" s="366"/>
      <c r="F36" s="366"/>
      <c r="G36" s="366"/>
      <c r="H36" s="83"/>
      <c r="I36" s="366">
        <v>2023</v>
      </c>
      <c r="J36" s="366"/>
      <c r="K36" s="366"/>
    </row>
    <row r="37" spans="1:11" s="70" customFormat="1" ht="14.1" customHeight="1">
      <c r="A37" s="173"/>
      <c r="B37" s="79"/>
      <c r="C37" s="318" t="s">
        <v>7</v>
      </c>
      <c r="D37" s="343"/>
      <c r="E37" s="344" t="s">
        <v>9</v>
      </c>
      <c r="F37" s="347"/>
      <c r="G37" s="344" t="s">
        <v>21</v>
      </c>
      <c r="H37" s="347"/>
      <c r="I37" s="344" t="s">
        <v>4</v>
      </c>
      <c r="J37" s="343"/>
      <c r="K37" s="344" t="s">
        <v>7</v>
      </c>
    </row>
    <row r="38" spans="1:11" s="70" customFormat="1" ht="14.1" customHeight="1">
      <c r="A38" s="173" t="s">
        <v>41</v>
      </c>
      <c r="C38" s="166">
        <v>61</v>
      </c>
      <c r="E38" s="88">
        <v>54</v>
      </c>
      <c r="G38" s="88">
        <v>24</v>
      </c>
      <c r="I38" s="88">
        <v>8</v>
      </c>
      <c r="K38" s="88">
        <v>-11</v>
      </c>
    </row>
    <row r="39" spans="1:11" s="70" customFormat="1" ht="14.1" customHeight="1">
      <c r="A39" s="173" t="s">
        <v>42</v>
      </c>
      <c r="C39" s="164">
        <v>166</v>
      </c>
      <c r="E39" s="74">
        <v>-31</v>
      </c>
      <c r="G39" s="74">
        <v>-169</v>
      </c>
      <c r="I39" s="74">
        <v>316</v>
      </c>
      <c r="K39" s="74">
        <v>-183</v>
      </c>
    </row>
    <row r="40" spans="1:11" s="70" customFormat="1" ht="14.1" customHeight="1" thickBot="1">
      <c r="A40" s="28" t="s">
        <v>130</v>
      </c>
      <c r="C40" s="171">
        <v>227</v>
      </c>
      <c r="E40" s="266">
        <v>23</v>
      </c>
      <c r="G40" s="266">
        <v>-145</v>
      </c>
      <c r="I40" s="266">
        <v>324</v>
      </c>
      <c r="K40" s="266">
        <v>-194</v>
      </c>
    </row>
    <row r="41" spans="1:11" s="70" customFormat="1" ht="14.1" customHeight="1" thickTop="1">
      <c r="A41" s="173"/>
      <c r="C41" s="74"/>
      <c r="E41" s="74"/>
      <c r="G41" s="74"/>
      <c r="I41" s="74"/>
      <c r="K41" s="74"/>
    </row>
    <row r="42" spans="1:11" s="70" customFormat="1" ht="14.1" customHeight="1">
      <c r="A42" s="56" t="s">
        <v>80</v>
      </c>
      <c r="B42" s="56"/>
      <c r="C42" s="19"/>
      <c r="D42" s="56"/>
      <c r="E42" s="19"/>
      <c r="F42" s="56"/>
      <c r="G42" s="19"/>
      <c r="H42" s="56"/>
      <c r="I42" s="19"/>
      <c r="J42" s="56"/>
      <c r="K42" s="19"/>
    </row>
    <row r="43" spans="1:11" s="70" customFormat="1" ht="14.1" customHeight="1">
      <c r="A43" s="21" t="s">
        <v>14</v>
      </c>
      <c r="B43" s="21"/>
      <c r="C43" s="366">
        <v>2024</v>
      </c>
      <c r="D43" s="366"/>
      <c r="E43" s="366"/>
      <c r="F43" s="366"/>
      <c r="G43" s="366"/>
      <c r="H43" s="83"/>
      <c r="I43" s="366">
        <v>2023</v>
      </c>
      <c r="J43" s="366"/>
      <c r="K43" s="366"/>
    </row>
    <row r="44" spans="1:11" s="70" customFormat="1" ht="14.1" customHeight="1">
      <c r="A44" s="14"/>
      <c r="B44" s="14"/>
      <c r="C44" s="318" t="s">
        <v>7</v>
      </c>
      <c r="D44" s="343"/>
      <c r="E44" s="344" t="s">
        <v>9</v>
      </c>
      <c r="F44" s="347"/>
      <c r="G44" s="344" t="s">
        <v>21</v>
      </c>
      <c r="H44" s="347"/>
      <c r="I44" s="344" t="s">
        <v>4</v>
      </c>
      <c r="J44" s="343"/>
      <c r="K44" s="344" t="s">
        <v>7</v>
      </c>
    </row>
    <row r="45" spans="1:11" s="70" customFormat="1" ht="14.1" customHeight="1">
      <c r="A45" s="16" t="s">
        <v>29</v>
      </c>
      <c r="B45" s="20"/>
      <c r="C45" s="155">
        <v>366</v>
      </c>
      <c r="D45" s="20"/>
      <c r="E45" s="50">
        <v>383</v>
      </c>
      <c r="F45" s="20"/>
      <c r="G45" s="50">
        <v>380</v>
      </c>
      <c r="H45" s="20"/>
      <c r="I45" s="50">
        <v>381</v>
      </c>
      <c r="J45" s="20"/>
      <c r="K45" s="50">
        <v>367</v>
      </c>
    </row>
    <row r="46" spans="1:11" s="70" customFormat="1" ht="14.1" customHeight="1">
      <c r="A46" s="16" t="s">
        <v>39</v>
      </c>
      <c r="B46" s="20"/>
      <c r="C46" s="172">
        <v>200</v>
      </c>
      <c r="D46" s="20"/>
      <c r="E46" s="49">
        <v>197</v>
      </c>
      <c r="F46" s="20"/>
      <c r="G46" s="49">
        <v>180</v>
      </c>
      <c r="H46" s="20"/>
      <c r="I46" s="49">
        <v>181</v>
      </c>
      <c r="J46" s="20"/>
      <c r="K46" s="49">
        <v>178</v>
      </c>
    </row>
    <row r="47" spans="1:11" s="70" customFormat="1" ht="14.1" customHeight="1">
      <c r="A47" s="13" t="s">
        <v>37</v>
      </c>
      <c r="B47" s="10"/>
      <c r="C47" s="172">
        <v>179</v>
      </c>
      <c r="D47" s="10"/>
      <c r="E47" s="49">
        <v>188</v>
      </c>
      <c r="F47" s="10"/>
      <c r="G47" s="49">
        <v>175</v>
      </c>
      <c r="H47" s="10"/>
      <c r="I47" s="49">
        <v>182</v>
      </c>
      <c r="J47" s="10"/>
      <c r="K47" s="49">
        <v>191</v>
      </c>
    </row>
    <row r="48" spans="1:11" s="70" customFormat="1" ht="14.1" customHeight="1">
      <c r="A48" s="13" t="s">
        <v>35</v>
      </c>
      <c r="B48" s="10"/>
      <c r="C48" s="172">
        <v>18</v>
      </c>
      <c r="D48" s="10"/>
      <c r="E48" s="49">
        <v>20</v>
      </c>
      <c r="F48" s="10"/>
      <c r="G48" s="49">
        <v>16</v>
      </c>
      <c r="H48" s="10"/>
      <c r="I48" s="49">
        <v>15</v>
      </c>
      <c r="J48" s="10"/>
      <c r="K48" s="49">
        <v>21</v>
      </c>
    </row>
    <row r="49" spans="1:11" s="70" customFormat="1" ht="14.1" customHeight="1" thickBot="1">
      <c r="A49" s="10" t="s">
        <v>31</v>
      </c>
      <c r="B49" s="84"/>
      <c r="C49" s="159">
        <v>763</v>
      </c>
      <c r="D49" s="84"/>
      <c r="E49" s="117">
        <v>788</v>
      </c>
      <c r="F49" s="84"/>
      <c r="G49" s="117">
        <v>751</v>
      </c>
      <c r="H49" s="84"/>
      <c r="I49" s="117">
        <v>759</v>
      </c>
      <c r="J49" s="84"/>
      <c r="K49" s="117">
        <v>757</v>
      </c>
    </row>
    <row r="50" spans="1:11" s="70" customFormat="1" ht="14.1" customHeight="1" thickTop="1">
      <c r="A50" s="14"/>
      <c r="B50" s="14"/>
      <c r="C50" s="14"/>
      <c r="D50" s="14"/>
      <c r="E50" s="14"/>
      <c r="F50" s="14"/>
      <c r="G50" s="14"/>
      <c r="H50" s="14"/>
      <c r="I50" s="14"/>
      <c r="J50" s="14"/>
      <c r="K50" s="14"/>
    </row>
    <row r="51" spans="1:11" s="70" customFormat="1" ht="14.1" customHeight="1">
      <c r="A51" s="56" t="s">
        <v>214</v>
      </c>
      <c r="B51" s="56"/>
      <c r="C51" s="19"/>
      <c r="D51" s="56"/>
      <c r="E51" s="19"/>
      <c r="F51" s="56"/>
      <c r="G51" s="19"/>
      <c r="H51" s="56"/>
      <c r="I51" s="19"/>
      <c r="K51" s="7"/>
    </row>
    <row r="52" spans="1:11" s="70" customFormat="1" ht="14.1" customHeight="1">
      <c r="A52" s="21" t="s">
        <v>14</v>
      </c>
      <c r="B52" s="21"/>
      <c r="C52" s="366">
        <v>2024</v>
      </c>
      <c r="D52" s="366"/>
      <c r="E52" s="366"/>
      <c r="F52" s="366"/>
      <c r="G52" s="366"/>
      <c r="H52" s="83"/>
      <c r="I52" s="366">
        <v>2023</v>
      </c>
      <c r="J52" s="366"/>
      <c r="K52" s="366"/>
    </row>
    <row r="53" spans="1:11" s="70" customFormat="1" ht="14.1" customHeight="1">
      <c r="A53" s="14"/>
      <c r="B53" s="14"/>
      <c r="C53" s="318" t="s">
        <v>7</v>
      </c>
      <c r="D53" s="343"/>
      <c r="E53" s="344" t="s">
        <v>9</v>
      </c>
      <c r="F53" s="347"/>
      <c r="G53" s="344" t="s">
        <v>21</v>
      </c>
      <c r="H53" s="347"/>
      <c r="I53" s="344" t="s">
        <v>4</v>
      </c>
      <c r="J53" s="343"/>
      <c r="K53" s="344" t="s">
        <v>7</v>
      </c>
    </row>
    <row r="54" spans="1:11" s="70" customFormat="1" ht="14.1" customHeight="1">
      <c r="A54" s="16" t="s">
        <v>222</v>
      </c>
      <c r="B54" s="20"/>
      <c r="C54" s="155">
        <v>98</v>
      </c>
      <c r="D54" s="20"/>
      <c r="E54" s="50">
        <v>88</v>
      </c>
      <c r="F54" s="20"/>
      <c r="G54" s="50">
        <v>87</v>
      </c>
      <c r="H54" s="20"/>
      <c r="I54" s="50">
        <v>87</v>
      </c>
      <c r="K54" s="50">
        <v>93</v>
      </c>
    </row>
    <row r="55" spans="1:11" s="70" customFormat="1" ht="14.1" customHeight="1">
      <c r="A55" s="13" t="s">
        <v>213</v>
      </c>
      <c r="B55" s="10"/>
      <c r="C55" s="172">
        <v>-19</v>
      </c>
      <c r="D55" s="10"/>
      <c r="E55" s="49">
        <v>-14</v>
      </c>
      <c r="F55" s="10"/>
      <c r="G55" s="49">
        <v>-13</v>
      </c>
      <c r="H55" s="10"/>
      <c r="I55" s="49">
        <v>-12</v>
      </c>
      <c r="K55" s="49">
        <v>-11</v>
      </c>
    </row>
    <row r="56" spans="1:11" s="70" customFormat="1" ht="14.1" customHeight="1">
      <c r="A56" s="13" t="s">
        <v>27</v>
      </c>
      <c r="B56" s="10"/>
      <c r="C56" s="172">
        <v>9</v>
      </c>
      <c r="D56" s="10"/>
      <c r="E56" s="49">
        <v>2</v>
      </c>
      <c r="F56" s="10"/>
      <c r="G56" s="49">
        <v>2</v>
      </c>
      <c r="H56" s="10"/>
      <c r="I56" s="49">
        <v>2</v>
      </c>
      <c r="K56" s="49">
        <v>-1</v>
      </c>
    </row>
    <row r="57" spans="1:11" s="70" customFormat="1" ht="14.1" customHeight="1" thickBot="1">
      <c r="A57" s="10" t="s">
        <v>36</v>
      </c>
      <c r="B57" s="84"/>
      <c r="C57" s="159">
        <v>88</v>
      </c>
      <c r="D57" s="84"/>
      <c r="E57" s="117">
        <v>76</v>
      </c>
      <c r="F57" s="84"/>
      <c r="G57" s="117">
        <v>76</v>
      </c>
      <c r="H57" s="84"/>
      <c r="I57" s="117">
        <v>77</v>
      </c>
      <c r="K57" s="117">
        <v>81</v>
      </c>
    </row>
    <row r="58" spans="1:11" s="70" customFormat="1" ht="14.1" customHeight="1" thickTop="1">
      <c r="A58" s="173"/>
    </row>
    <row r="59" spans="1:11" s="70" customFormat="1" ht="14.1" customHeight="1">
      <c r="A59" s="56" t="s">
        <v>227</v>
      </c>
      <c r="B59" s="56"/>
      <c r="C59" s="56"/>
      <c r="D59" s="56"/>
      <c r="E59" s="56"/>
      <c r="F59" s="56"/>
      <c r="G59" s="56"/>
      <c r="H59" s="56"/>
      <c r="I59" s="56"/>
      <c r="J59" s="56"/>
      <c r="K59" s="56"/>
    </row>
    <row r="60" spans="1:11" s="70" customFormat="1" ht="14.1" customHeight="1">
      <c r="A60" s="14" t="s">
        <v>14</v>
      </c>
      <c r="B60" s="14"/>
      <c r="C60" s="366">
        <v>2024</v>
      </c>
      <c r="D60" s="366"/>
      <c r="E60" s="366"/>
      <c r="F60" s="366"/>
      <c r="G60" s="366"/>
      <c r="H60" s="83"/>
      <c r="I60" s="366">
        <v>2023</v>
      </c>
      <c r="J60" s="366"/>
      <c r="K60" s="366"/>
    </row>
    <row r="61" spans="1:11" s="70" customFormat="1" ht="14.1" customHeight="1">
      <c r="A61" s="14"/>
      <c r="B61" s="14"/>
      <c r="C61" s="318" t="s">
        <v>7</v>
      </c>
      <c r="D61" s="343"/>
      <c r="E61" s="344" t="s">
        <v>9</v>
      </c>
      <c r="F61" s="347"/>
      <c r="G61" s="344" t="s">
        <v>21</v>
      </c>
      <c r="H61" s="347"/>
      <c r="I61" s="344" t="s">
        <v>4</v>
      </c>
      <c r="J61" s="343"/>
      <c r="K61" s="344" t="s">
        <v>7</v>
      </c>
    </row>
    <row r="62" spans="1:11" s="70" customFormat="1" ht="14.1" customHeight="1">
      <c r="A62" s="16" t="s">
        <v>228</v>
      </c>
      <c r="B62" s="20"/>
      <c r="C62" s="155">
        <v>75</v>
      </c>
      <c r="D62" s="20"/>
      <c r="E62" s="17">
        <v>146</v>
      </c>
      <c r="F62" s="20"/>
      <c r="G62" s="17">
        <v>119</v>
      </c>
      <c r="H62" s="20"/>
      <c r="I62" s="17">
        <v>105</v>
      </c>
      <c r="J62" s="20"/>
      <c r="K62" s="17">
        <v>139</v>
      </c>
    </row>
    <row r="63" spans="1:11" s="70" customFormat="1" ht="14.1" customHeight="1">
      <c r="A63" s="14" t="s">
        <v>229</v>
      </c>
      <c r="B63" s="10"/>
      <c r="C63" s="172">
        <v>164</v>
      </c>
      <c r="D63" s="10"/>
      <c r="E63" s="18">
        <v>39</v>
      </c>
      <c r="F63" s="10"/>
      <c r="G63" s="18">
        <v>40</v>
      </c>
      <c r="H63" s="10"/>
      <c r="I63" s="18">
        <v>164</v>
      </c>
      <c r="J63" s="10"/>
      <c r="K63" s="18">
        <v>13</v>
      </c>
    </row>
    <row r="64" spans="1:11" s="70" customFormat="1" ht="14.1" customHeight="1" thickBot="1">
      <c r="A64" s="10" t="s">
        <v>230</v>
      </c>
      <c r="B64" s="84"/>
      <c r="C64" s="274">
        <v>239</v>
      </c>
      <c r="D64" s="84"/>
      <c r="E64" s="116">
        <v>185</v>
      </c>
      <c r="F64" s="84"/>
      <c r="G64" s="116">
        <v>159</v>
      </c>
      <c r="H64" s="84"/>
      <c r="I64" s="116">
        <v>269</v>
      </c>
      <c r="J64" s="84"/>
      <c r="K64" s="116">
        <v>152</v>
      </c>
    </row>
    <row r="65" spans="1:11" s="70" customFormat="1" ht="10.8" thickTop="1">
      <c r="A65" s="86"/>
      <c r="C65" s="7"/>
      <c r="E65" s="7"/>
      <c r="G65" s="7"/>
      <c r="I65" s="7"/>
      <c r="K65" s="7"/>
    </row>
    <row r="66" spans="1:11" s="70" customFormat="1">
      <c r="A66" s="86"/>
      <c r="C66" s="7"/>
      <c r="E66" s="7"/>
      <c r="G66" s="7"/>
      <c r="I66" s="7"/>
      <c r="K66" s="7"/>
    </row>
    <row r="67" spans="1:11" s="70" customFormat="1">
      <c r="A67" s="86"/>
      <c r="C67" s="7"/>
      <c r="E67" s="7"/>
      <c r="G67" s="7"/>
      <c r="I67" s="7"/>
      <c r="K67" s="7"/>
    </row>
    <row r="68" spans="1:11" s="70" customFormat="1">
      <c r="A68" s="86"/>
      <c r="C68" s="7"/>
      <c r="E68" s="7"/>
      <c r="G68" s="7"/>
      <c r="I68" s="7"/>
      <c r="K68" s="7"/>
    </row>
    <row r="69" spans="1:11" s="70" customFormat="1">
      <c r="A69" s="86"/>
      <c r="C69" s="7"/>
      <c r="E69" s="7"/>
      <c r="G69" s="7"/>
      <c r="I69" s="7"/>
      <c r="K69" s="7"/>
    </row>
    <row r="70" spans="1:11" s="70" customFormat="1">
      <c r="A70" s="86"/>
      <c r="C70" s="7"/>
      <c r="E70" s="7"/>
      <c r="G70" s="7"/>
      <c r="I70" s="7"/>
      <c r="K70" s="7"/>
    </row>
    <row r="71" spans="1:11" s="70" customFormat="1">
      <c r="A71" s="86"/>
      <c r="C71" s="7"/>
      <c r="E71" s="7"/>
      <c r="G71" s="7"/>
      <c r="I71" s="7"/>
      <c r="K71" s="7"/>
    </row>
  </sheetData>
  <mergeCells count="13">
    <mergeCell ref="C60:G60"/>
    <mergeCell ref="I60:K60"/>
    <mergeCell ref="I36:K36"/>
    <mergeCell ref="C43:G43"/>
    <mergeCell ref="I43:K43"/>
    <mergeCell ref="C52:G52"/>
    <mergeCell ref="I52:K52"/>
    <mergeCell ref="C36:G36"/>
    <mergeCell ref="A1:K1"/>
    <mergeCell ref="A32:K32"/>
    <mergeCell ref="A33:K33"/>
    <mergeCell ref="I3:K3"/>
    <mergeCell ref="C3:G3"/>
  </mergeCells>
  <pageMargins left="0.7" right="0.7" top="0.75" bottom="0.75" header="0.3" footer="0.3"/>
  <pageSetup scale="74"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21875" defaultRowHeight="10.199999999999999"/>
  <cols>
    <col min="1" max="1" width="29.21875" style="173" customWidth="1"/>
    <col min="2" max="2" width="1.77734375" style="70" customWidth="1"/>
    <col min="3" max="3" width="11.77734375" style="74" customWidth="1"/>
    <col min="4" max="4" width="1.77734375" style="70" customWidth="1"/>
    <col min="5" max="5" width="11.77734375" style="74" customWidth="1"/>
    <col min="6" max="6" width="1.77734375" style="70" customWidth="1"/>
    <col min="7" max="7" width="11.77734375" style="74" customWidth="1"/>
    <col min="8" max="8" width="1.77734375" style="70" customWidth="1"/>
    <col min="9" max="9" width="11.77734375" style="74" customWidth="1"/>
    <col min="10" max="10" width="1.77734375" style="70" customWidth="1"/>
    <col min="11" max="11" width="11.77734375" style="74" customWidth="1"/>
    <col min="12" max="16384" width="9.21875" style="173"/>
  </cols>
  <sheetData>
    <row r="1" spans="1:11" ht="15.6">
      <c r="A1" s="364" t="s">
        <v>259</v>
      </c>
      <c r="B1" s="364"/>
      <c r="C1" s="364"/>
      <c r="D1" s="364"/>
      <c r="E1" s="364"/>
      <c r="F1" s="364"/>
      <c r="G1" s="364"/>
      <c r="H1" s="364"/>
      <c r="I1" s="364"/>
      <c r="J1" s="364"/>
      <c r="K1" s="364"/>
    </row>
    <row r="3" spans="1:11" ht="14.1" customHeight="1">
      <c r="A3" s="19" t="s">
        <v>131</v>
      </c>
      <c r="C3" s="7"/>
      <c r="E3" s="7"/>
      <c r="G3" s="7"/>
      <c r="I3" s="7"/>
      <c r="K3" s="7"/>
    </row>
    <row r="4" spans="1:11" ht="14.1" customHeight="1">
      <c r="A4" s="14" t="s">
        <v>14</v>
      </c>
      <c r="B4" s="73"/>
      <c r="C4" s="366">
        <v>2023</v>
      </c>
      <c r="D4" s="366"/>
      <c r="E4" s="366"/>
      <c r="F4" s="366"/>
      <c r="G4" s="366"/>
      <c r="H4" s="366"/>
      <c r="I4" s="366"/>
      <c r="J4" s="83"/>
      <c r="K4" s="325">
        <v>2022</v>
      </c>
    </row>
    <row r="5" spans="1:11" ht="14.1" customHeight="1">
      <c r="B5" s="79"/>
      <c r="C5" s="318" t="s">
        <v>4</v>
      </c>
      <c r="D5" s="79"/>
      <c r="E5" s="326" t="s">
        <v>7</v>
      </c>
      <c r="F5" s="79"/>
      <c r="G5" s="326" t="s">
        <v>9</v>
      </c>
      <c r="H5" s="79"/>
      <c r="I5" s="326" t="s">
        <v>21</v>
      </c>
      <c r="J5" s="79"/>
      <c r="K5" s="326" t="s">
        <v>4</v>
      </c>
    </row>
    <row r="6" spans="1:11" ht="14.1" customHeight="1">
      <c r="A6" s="173" t="s">
        <v>41</v>
      </c>
      <c r="C6" s="166">
        <v>7</v>
      </c>
      <c r="E6" s="88">
        <v>-11</v>
      </c>
      <c r="G6" s="88">
        <v>37</v>
      </c>
      <c r="I6" s="88">
        <v>13</v>
      </c>
      <c r="K6" s="88">
        <v>-177</v>
      </c>
    </row>
    <row r="7" spans="1:11" ht="14.1" customHeight="1">
      <c r="A7" s="173" t="s">
        <v>42</v>
      </c>
      <c r="C7" s="164">
        <v>95</v>
      </c>
      <c r="E7" s="74">
        <v>-183</v>
      </c>
      <c r="G7" s="74">
        <v>-113</v>
      </c>
      <c r="I7" s="74">
        <v>51</v>
      </c>
      <c r="K7" s="74">
        <v>124</v>
      </c>
    </row>
    <row r="8" spans="1:11" ht="14.1" customHeight="1" thickBot="1">
      <c r="A8" s="28" t="s">
        <v>130</v>
      </c>
      <c r="C8" s="171">
        <v>102</v>
      </c>
      <c r="E8" s="266">
        <v>-194</v>
      </c>
      <c r="G8" s="266">
        <v>-76</v>
      </c>
      <c r="I8" s="266">
        <v>64</v>
      </c>
      <c r="K8" s="266">
        <v>-53</v>
      </c>
    </row>
    <row r="9" spans="1:11" ht="14.1" customHeight="1" thickTop="1"/>
    <row r="10" spans="1:11" s="70" customFormat="1" ht="14.1" customHeight="1">
      <c r="A10" s="56" t="s">
        <v>80</v>
      </c>
      <c r="B10" s="56"/>
      <c r="C10" s="19"/>
      <c r="D10" s="56"/>
      <c r="E10" s="19"/>
      <c r="F10" s="56"/>
      <c r="G10" s="19"/>
      <c r="H10" s="56"/>
      <c r="I10" s="19"/>
      <c r="J10" s="56"/>
      <c r="K10" s="19"/>
    </row>
    <row r="11" spans="1:11" s="70" customFormat="1" ht="14.1" customHeight="1">
      <c r="A11" s="21" t="s">
        <v>14</v>
      </c>
      <c r="B11" s="21"/>
      <c r="C11" s="366">
        <v>2023</v>
      </c>
      <c r="D11" s="366"/>
      <c r="E11" s="366"/>
      <c r="F11" s="366"/>
      <c r="G11" s="366"/>
      <c r="H11" s="366"/>
      <c r="I11" s="366"/>
      <c r="J11" s="83"/>
      <c r="K11" s="325">
        <v>2022</v>
      </c>
    </row>
    <row r="12" spans="1:11" s="70" customFormat="1" ht="14.1" customHeight="1">
      <c r="A12" s="14"/>
      <c r="B12" s="14"/>
      <c r="C12" s="318" t="s">
        <v>4</v>
      </c>
      <c r="D12" s="79"/>
      <c r="E12" s="326" t="s">
        <v>7</v>
      </c>
      <c r="F12" s="79"/>
      <c r="G12" s="326" t="s">
        <v>9</v>
      </c>
      <c r="H12" s="79"/>
      <c r="I12" s="326" t="s">
        <v>21</v>
      </c>
      <c r="J12" s="79"/>
      <c r="K12" s="326" t="s">
        <v>4</v>
      </c>
    </row>
    <row r="13" spans="1:11" s="70" customFormat="1" ht="11.25" customHeight="1">
      <c r="A13" s="16" t="s">
        <v>29</v>
      </c>
      <c r="B13" s="20"/>
      <c r="C13" s="155">
        <v>190</v>
      </c>
      <c r="D13" s="20"/>
      <c r="E13" s="50">
        <v>367</v>
      </c>
      <c r="F13" s="20"/>
      <c r="G13" s="50">
        <v>353</v>
      </c>
      <c r="H13" s="20"/>
      <c r="I13" s="50">
        <v>327</v>
      </c>
      <c r="J13" s="20"/>
      <c r="K13" s="50">
        <v>308</v>
      </c>
    </row>
    <row r="14" spans="1:11" s="70" customFormat="1" ht="11.25" customHeight="1">
      <c r="A14" s="16" t="s">
        <v>39</v>
      </c>
      <c r="B14" s="20"/>
      <c r="C14" s="172">
        <v>146</v>
      </c>
      <c r="D14" s="20"/>
      <c r="E14" s="49">
        <v>178</v>
      </c>
      <c r="F14" s="20"/>
      <c r="G14" s="49">
        <v>177</v>
      </c>
      <c r="H14" s="20"/>
      <c r="I14" s="49">
        <v>166</v>
      </c>
      <c r="J14" s="20"/>
      <c r="K14" s="49">
        <v>178</v>
      </c>
    </row>
    <row r="15" spans="1:11" s="70" customFormat="1" ht="11.25" customHeight="1">
      <c r="A15" s="13" t="s">
        <v>37</v>
      </c>
      <c r="B15" s="10"/>
      <c r="C15" s="172">
        <v>279</v>
      </c>
      <c r="D15" s="10"/>
      <c r="E15" s="49">
        <v>191</v>
      </c>
      <c r="F15" s="10"/>
      <c r="G15" s="49">
        <v>165</v>
      </c>
      <c r="H15" s="10"/>
      <c r="I15" s="49">
        <v>175</v>
      </c>
      <c r="J15" s="10"/>
      <c r="K15" s="49">
        <v>210</v>
      </c>
    </row>
    <row r="16" spans="1:11" s="70" customFormat="1" ht="11.25" customHeight="1">
      <c r="A16" s="13" t="s">
        <v>35</v>
      </c>
      <c r="B16" s="10"/>
      <c r="C16" s="172">
        <v>26</v>
      </c>
      <c r="D16" s="10"/>
      <c r="E16" s="49">
        <v>21</v>
      </c>
      <c r="F16" s="10"/>
      <c r="G16" s="49">
        <v>24</v>
      </c>
      <c r="H16" s="10"/>
      <c r="I16" s="49">
        <v>25</v>
      </c>
      <c r="J16" s="10"/>
      <c r="K16" s="49">
        <v>19</v>
      </c>
    </row>
    <row r="17" spans="1:11" s="70" customFormat="1" ht="11.25" customHeight="1" thickBot="1">
      <c r="A17" s="10" t="s">
        <v>31</v>
      </c>
      <c r="B17" s="84"/>
      <c r="C17" s="159">
        <v>641</v>
      </c>
      <c r="D17" s="84"/>
      <c r="E17" s="117">
        <v>757</v>
      </c>
      <c r="F17" s="84"/>
      <c r="G17" s="117">
        <v>719</v>
      </c>
      <c r="H17" s="84"/>
      <c r="I17" s="117">
        <v>693</v>
      </c>
      <c r="J17" s="84"/>
      <c r="K17" s="117">
        <v>715</v>
      </c>
    </row>
    <row r="18" spans="1:11" s="70" customFormat="1" ht="14.1" customHeight="1" thickTop="1">
      <c r="A18" s="14"/>
      <c r="B18" s="14"/>
      <c r="C18" s="14"/>
      <c r="D18" s="14"/>
      <c r="E18" s="14"/>
      <c r="F18" s="14"/>
      <c r="G18" s="14"/>
      <c r="H18" s="14"/>
      <c r="I18" s="14"/>
      <c r="J18" s="14"/>
      <c r="K18" s="14"/>
    </row>
    <row r="19" spans="1:11" s="70" customFormat="1">
      <c r="A19" s="56" t="s">
        <v>214</v>
      </c>
      <c r="B19" s="56"/>
      <c r="C19" s="19"/>
      <c r="D19" s="56"/>
      <c r="E19" s="19"/>
      <c r="F19" s="56"/>
      <c r="G19" s="19"/>
      <c r="H19" s="56"/>
      <c r="I19" s="19"/>
      <c r="K19" s="7"/>
    </row>
    <row r="20" spans="1:11" s="70" customFormat="1" ht="12.75" customHeight="1">
      <c r="A20" s="21" t="s">
        <v>14</v>
      </c>
      <c r="B20" s="21"/>
      <c r="C20" s="366">
        <v>2023</v>
      </c>
      <c r="D20" s="366"/>
      <c r="E20" s="366"/>
      <c r="F20" s="366"/>
      <c r="G20" s="366"/>
      <c r="H20" s="366"/>
      <c r="I20" s="366"/>
      <c r="J20" s="83"/>
      <c r="K20" s="325">
        <v>2022</v>
      </c>
    </row>
    <row r="21" spans="1:11" s="70" customFormat="1">
      <c r="A21" s="14"/>
      <c r="B21" s="14"/>
      <c r="C21" s="318" t="s">
        <v>4</v>
      </c>
      <c r="D21" s="79"/>
      <c r="E21" s="326" t="s">
        <v>7</v>
      </c>
      <c r="F21" s="79"/>
      <c r="G21" s="326" t="s">
        <v>9</v>
      </c>
      <c r="H21" s="79"/>
      <c r="I21" s="326" t="s">
        <v>21</v>
      </c>
      <c r="J21" s="79"/>
      <c r="K21" s="326" t="s">
        <v>4</v>
      </c>
    </row>
    <row r="22" spans="1:11" s="70" customFormat="1">
      <c r="A22" s="16" t="s">
        <v>222</v>
      </c>
      <c r="B22" s="20"/>
      <c r="C22" s="155">
        <v>29</v>
      </c>
      <c r="D22" s="20"/>
      <c r="E22" s="50">
        <v>93</v>
      </c>
      <c r="F22" s="20"/>
      <c r="G22" s="50">
        <v>96</v>
      </c>
      <c r="H22" s="20"/>
      <c r="I22" s="50">
        <v>93</v>
      </c>
      <c r="K22" s="50">
        <v>93</v>
      </c>
    </row>
    <row r="23" spans="1:11" s="70" customFormat="1">
      <c r="A23" s="13" t="s">
        <v>213</v>
      </c>
      <c r="B23" s="10"/>
      <c r="C23" s="172">
        <v>-6</v>
      </c>
      <c r="D23" s="10"/>
      <c r="E23" s="49">
        <v>-11</v>
      </c>
      <c r="F23" s="10"/>
      <c r="G23" s="49">
        <v>-15</v>
      </c>
      <c r="H23" s="10"/>
      <c r="I23" s="49">
        <v>-17</v>
      </c>
      <c r="K23" s="49">
        <v>-16</v>
      </c>
    </row>
    <row r="24" spans="1:11" s="70" customFormat="1">
      <c r="A24" s="13" t="s">
        <v>27</v>
      </c>
      <c r="B24" s="10"/>
      <c r="C24" s="172">
        <v>2</v>
      </c>
      <c r="D24" s="10"/>
      <c r="E24" s="49">
        <v>-1</v>
      </c>
      <c r="F24" s="10"/>
      <c r="G24" s="49">
        <v>-3</v>
      </c>
      <c r="H24" s="10"/>
      <c r="I24" s="49">
        <v>-4</v>
      </c>
      <c r="K24" s="49">
        <v>-4</v>
      </c>
    </row>
    <row r="25" spans="1:11" s="70" customFormat="1" ht="10.8" thickBot="1">
      <c r="A25" s="10" t="s">
        <v>36</v>
      </c>
      <c r="B25" s="84"/>
      <c r="C25" s="159">
        <v>25</v>
      </c>
      <c r="D25" s="84"/>
      <c r="E25" s="117">
        <v>81</v>
      </c>
      <c r="F25" s="84"/>
      <c r="G25" s="117">
        <v>78</v>
      </c>
      <c r="H25" s="84"/>
      <c r="I25" s="117">
        <v>72</v>
      </c>
      <c r="K25" s="117">
        <v>73</v>
      </c>
    </row>
    <row r="26" spans="1:11" s="70" customFormat="1" ht="10.8" thickTop="1">
      <c r="A26" s="173"/>
    </row>
    <row r="27" spans="1:11" s="70" customFormat="1">
      <c r="A27" s="56" t="s">
        <v>227</v>
      </c>
      <c r="B27" s="56"/>
      <c r="C27" s="56"/>
      <c r="D27" s="56"/>
      <c r="E27" s="56"/>
      <c r="F27" s="56"/>
      <c r="G27" s="56"/>
      <c r="H27" s="56"/>
      <c r="I27" s="56"/>
      <c r="J27" s="56"/>
      <c r="K27" s="56"/>
    </row>
    <row r="28" spans="1:11" s="70" customFormat="1">
      <c r="A28" s="14" t="s">
        <v>14</v>
      </c>
      <c r="B28" s="14"/>
      <c r="C28" s="366">
        <v>2023</v>
      </c>
      <c r="D28" s="366"/>
      <c r="E28" s="366"/>
      <c r="F28" s="366"/>
      <c r="G28" s="366"/>
      <c r="H28" s="366"/>
      <c r="I28" s="366"/>
      <c r="J28" s="83"/>
      <c r="K28" s="325">
        <v>2022</v>
      </c>
    </row>
    <row r="29" spans="1:11" s="70" customFormat="1">
      <c r="A29" s="14"/>
      <c r="B29" s="14"/>
      <c r="C29" s="318" t="s">
        <v>4</v>
      </c>
      <c r="D29" s="79"/>
      <c r="E29" s="326" t="s">
        <v>7</v>
      </c>
      <c r="F29" s="79"/>
      <c r="G29" s="326" t="s">
        <v>9</v>
      </c>
      <c r="H29" s="79"/>
      <c r="I29" s="326" t="s">
        <v>21</v>
      </c>
      <c r="J29" s="79"/>
      <c r="K29" s="326" t="s">
        <v>4</v>
      </c>
    </row>
    <row r="30" spans="1:11" s="70" customFormat="1">
      <c r="A30" s="16" t="s">
        <v>228</v>
      </c>
      <c r="B30" s="20"/>
      <c r="C30" s="155">
        <v>77</v>
      </c>
      <c r="D30" s="20"/>
      <c r="E30" s="17">
        <v>139</v>
      </c>
      <c r="F30" s="20"/>
      <c r="G30" s="17">
        <v>80</v>
      </c>
      <c r="H30" s="20"/>
      <c r="I30" s="17">
        <v>141</v>
      </c>
      <c r="J30" s="20"/>
      <c r="K30" s="17">
        <v>84</v>
      </c>
    </row>
    <row r="31" spans="1:11" s="70" customFormat="1">
      <c r="A31" s="14" t="s">
        <v>229</v>
      </c>
      <c r="B31" s="10"/>
      <c r="C31" s="172">
        <v>43</v>
      </c>
      <c r="D31" s="10"/>
      <c r="E31" s="18">
        <v>13</v>
      </c>
      <c r="F31" s="10"/>
      <c r="G31" s="18">
        <v>119</v>
      </c>
      <c r="H31" s="10"/>
      <c r="I31" s="18">
        <v>80</v>
      </c>
      <c r="J31" s="10"/>
      <c r="K31" s="18">
        <v>265</v>
      </c>
    </row>
    <row r="32" spans="1:11" s="70" customFormat="1" ht="10.8" thickBot="1">
      <c r="A32" s="10" t="s">
        <v>230</v>
      </c>
      <c r="B32" s="84"/>
      <c r="C32" s="274">
        <v>120</v>
      </c>
      <c r="D32" s="84"/>
      <c r="E32" s="116">
        <v>152</v>
      </c>
      <c r="F32" s="84"/>
      <c r="G32" s="116">
        <v>199</v>
      </c>
      <c r="H32" s="84"/>
      <c r="I32" s="116">
        <v>221</v>
      </c>
      <c r="J32" s="84"/>
      <c r="K32" s="116">
        <v>349</v>
      </c>
    </row>
    <row r="33" spans="1:1" s="70" customFormat="1" ht="10.8" thickTop="1">
      <c r="A33" s="173"/>
    </row>
    <row r="34" spans="1:1" s="70" customFormat="1">
      <c r="A34" s="173"/>
    </row>
    <row r="35" spans="1:1" s="70" customFormat="1">
      <c r="A35" s="173"/>
    </row>
    <row r="36" spans="1:1" s="70" customFormat="1">
      <c r="A36" s="173"/>
    </row>
    <row r="37" spans="1:1" s="70" customFormat="1">
      <c r="A37" s="173"/>
    </row>
    <row r="38" spans="1:1" s="70" customFormat="1">
      <c r="A38" s="173"/>
    </row>
    <row r="39" spans="1:1" s="70" customFormat="1">
      <c r="A39" s="173"/>
    </row>
    <row r="40" spans="1:1" s="70" customFormat="1">
      <c r="A40" s="173"/>
    </row>
    <row r="41" spans="1:1" s="70" customFormat="1">
      <c r="A41" s="173"/>
    </row>
    <row r="42" spans="1:1" s="70" customFormat="1">
      <c r="A42" s="173"/>
    </row>
    <row r="43" spans="1:1" s="70" customFormat="1">
      <c r="A43" s="173"/>
    </row>
    <row r="44" spans="1:1" s="70" customFormat="1">
      <c r="A44" s="173"/>
    </row>
    <row r="45" spans="1:1" s="70" customFormat="1">
      <c r="A45" s="173"/>
    </row>
    <row r="46" spans="1:1" s="70" customFormat="1">
      <c r="A46" s="173"/>
    </row>
    <row r="47" spans="1:1" s="70" customFormat="1">
      <c r="A47" s="173"/>
    </row>
    <row r="48" spans="1:1" s="70" customFormat="1">
      <c r="A48" s="173"/>
    </row>
    <row r="49" spans="1:11" s="70" customFormat="1">
      <c r="A49" s="173"/>
    </row>
    <row r="50" spans="1:11" s="70" customFormat="1">
      <c r="A50" s="173"/>
    </row>
    <row r="51" spans="1:11" s="70" customFormat="1">
      <c r="A51" s="173"/>
    </row>
    <row r="52" spans="1:11" s="70" customFormat="1">
      <c r="A52" s="173"/>
    </row>
    <row r="53" spans="1:11" s="70" customFormat="1">
      <c r="A53" s="173"/>
      <c r="C53" s="7"/>
      <c r="E53" s="7"/>
      <c r="G53" s="7"/>
      <c r="I53" s="7"/>
      <c r="K53" s="7"/>
    </row>
    <row r="54" spans="1:11" s="70" customFormat="1">
      <c r="A54" s="173"/>
      <c r="C54" s="7"/>
      <c r="E54" s="7"/>
      <c r="G54" s="7"/>
      <c r="I54" s="7"/>
      <c r="K54" s="7"/>
    </row>
    <row r="55" spans="1:11" s="70" customFormat="1">
      <c r="A55" s="173"/>
      <c r="C55" s="7"/>
      <c r="E55" s="7"/>
      <c r="G55" s="7"/>
      <c r="I55" s="7"/>
      <c r="K55" s="7"/>
    </row>
    <row r="56" spans="1:11" s="70" customFormat="1">
      <c r="A56" s="173"/>
      <c r="C56" s="7"/>
      <c r="E56" s="7"/>
      <c r="G56" s="7"/>
      <c r="I56" s="7"/>
      <c r="K56" s="7"/>
    </row>
    <row r="57" spans="1:11" s="70" customFormat="1">
      <c r="A57" s="173"/>
      <c r="C57" s="7"/>
      <c r="E57" s="7"/>
      <c r="G57" s="7"/>
      <c r="I57" s="7"/>
      <c r="K57" s="7"/>
    </row>
    <row r="58" spans="1:11" s="70" customFormat="1">
      <c r="A58" s="173"/>
      <c r="C58" s="7"/>
      <c r="E58" s="7"/>
      <c r="G58" s="7"/>
      <c r="I58" s="7"/>
      <c r="K58" s="7"/>
    </row>
    <row r="59" spans="1:11" s="70" customFormat="1">
      <c r="A59" s="173"/>
      <c r="C59" s="7"/>
      <c r="E59" s="7"/>
      <c r="G59" s="7"/>
      <c r="I59" s="7"/>
      <c r="K59" s="7"/>
    </row>
    <row r="60" spans="1:11" s="70" customFormat="1">
      <c r="A60" s="173"/>
      <c r="C60" s="7"/>
      <c r="E60" s="7"/>
      <c r="G60" s="7"/>
      <c r="I60" s="7"/>
      <c r="K60" s="7"/>
    </row>
    <row r="61" spans="1:11" s="70" customFormat="1">
      <c r="A61" s="173"/>
      <c r="C61" s="7"/>
      <c r="E61" s="7"/>
      <c r="G61" s="7"/>
      <c r="I61" s="7"/>
      <c r="K61" s="7"/>
    </row>
    <row r="62" spans="1:11" s="70" customFormat="1">
      <c r="A62" s="173"/>
      <c r="C62" s="7"/>
      <c r="E62" s="7"/>
      <c r="G62" s="7"/>
      <c r="I62" s="7"/>
      <c r="K62" s="7"/>
    </row>
    <row r="63" spans="1:11" s="70" customFormat="1">
      <c r="A63" s="173"/>
      <c r="C63" s="7"/>
      <c r="E63" s="7"/>
      <c r="G63" s="7"/>
      <c r="I63" s="7"/>
      <c r="K63" s="7"/>
    </row>
    <row r="64" spans="1:11" s="70" customFormat="1">
      <c r="A64" s="173"/>
      <c r="C64" s="7"/>
      <c r="E64" s="7"/>
      <c r="G64" s="7"/>
      <c r="I64" s="7"/>
      <c r="K64" s="7"/>
    </row>
    <row r="65" spans="1:11" s="70" customFormat="1">
      <c r="A65" s="173"/>
      <c r="C65" s="7"/>
      <c r="E65" s="7"/>
      <c r="G65" s="7"/>
      <c r="I65" s="7"/>
      <c r="K65" s="7"/>
    </row>
    <row r="66" spans="1:11" s="70" customFormat="1">
      <c r="A66" s="173"/>
      <c r="C66" s="7"/>
      <c r="E66" s="7"/>
      <c r="G66" s="7"/>
      <c r="I66" s="7"/>
      <c r="K66" s="7"/>
    </row>
    <row r="67" spans="1:11" s="70" customFormat="1">
      <c r="A67" s="173"/>
      <c r="C67" s="7"/>
      <c r="E67" s="7"/>
      <c r="G67" s="7"/>
      <c r="I67" s="7"/>
      <c r="K67" s="7"/>
    </row>
    <row r="68" spans="1:11" s="70" customFormat="1">
      <c r="A68" s="173"/>
      <c r="C68" s="7"/>
      <c r="E68" s="7"/>
      <c r="G68" s="7"/>
      <c r="I68" s="7"/>
      <c r="K68" s="7"/>
    </row>
    <row r="69" spans="1:11" s="70" customFormat="1">
      <c r="A69" s="173"/>
      <c r="C69" s="7"/>
      <c r="E69" s="7"/>
      <c r="G69" s="7"/>
      <c r="I69" s="7"/>
      <c r="K69" s="7"/>
    </row>
    <row r="70" spans="1:11" s="70" customFormat="1">
      <c r="A70" s="173"/>
      <c r="C70" s="7"/>
      <c r="E70" s="7"/>
      <c r="G70" s="7"/>
      <c r="I70" s="7"/>
      <c r="K70" s="7"/>
    </row>
    <row r="71" spans="1:11" s="70" customFormat="1">
      <c r="A71" s="173"/>
      <c r="C71" s="7"/>
      <c r="E71" s="7"/>
      <c r="G71" s="7"/>
      <c r="I71" s="7"/>
      <c r="K71" s="7"/>
    </row>
    <row r="72" spans="1:11" s="70" customFormat="1">
      <c r="A72" s="173"/>
      <c r="C72" s="7"/>
      <c r="E72" s="7"/>
      <c r="G72" s="7"/>
      <c r="I72" s="7"/>
      <c r="K72" s="7"/>
    </row>
    <row r="73" spans="1:11" s="70" customFormat="1">
      <c r="A73" s="173"/>
      <c r="C73" s="7"/>
      <c r="E73" s="7"/>
      <c r="G73" s="7"/>
      <c r="I73" s="7"/>
      <c r="K73" s="7"/>
    </row>
    <row r="74" spans="1:11" s="70" customFormat="1">
      <c r="A74" s="173"/>
      <c r="C74" s="7"/>
      <c r="E74" s="7"/>
      <c r="G74" s="7"/>
      <c r="I74" s="7"/>
      <c r="K74" s="7"/>
    </row>
    <row r="75" spans="1:11" s="70" customFormat="1">
      <c r="A75" s="173"/>
      <c r="C75" s="7"/>
      <c r="E75" s="7"/>
      <c r="G75" s="7"/>
      <c r="I75" s="7"/>
      <c r="K75" s="7"/>
    </row>
    <row r="76" spans="1:11" s="70" customFormat="1">
      <c r="A76" s="173"/>
      <c r="C76" s="7"/>
      <c r="E76" s="7"/>
      <c r="G76" s="7"/>
      <c r="I76" s="7"/>
      <c r="K76" s="7"/>
    </row>
    <row r="77" spans="1:11" s="70" customFormat="1">
      <c r="A77" s="173"/>
      <c r="C77" s="7"/>
      <c r="E77" s="7"/>
      <c r="G77" s="7"/>
      <c r="I77" s="7"/>
      <c r="K77" s="7"/>
    </row>
    <row r="78" spans="1:11" s="70" customFormat="1">
      <c r="A78" s="173"/>
      <c r="C78" s="7"/>
      <c r="E78" s="7"/>
      <c r="G78" s="7"/>
      <c r="I78" s="7"/>
      <c r="K78" s="7"/>
    </row>
    <row r="79" spans="1:11" s="70" customFormat="1">
      <c r="A79" s="173"/>
      <c r="C79" s="7"/>
      <c r="E79" s="7"/>
      <c r="G79" s="7"/>
      <c r="I79" s="7"/>
      <c r="K79" s="7"/>
    </row>
    <row r="80" spans="1:11" s="70" customFormat="1">
      <c r="A80" s="173"/>
      <c r="C80" s="7"/>
      <c r="E80" s="7"/>
      <c r="G80" s="7"/>
      <c r="I80" s="7"/>
      <c r="K80" s="7"/>
    </row>
    <row r="81" spans="1:11" s="70" customFormat="1">
      <c r="A81" s="173"/>
      <c r="C81" s="7"/>
      <c r="E81" s="7"/>
      <c r="G81" s="7"/>
      <c r="I81" s="7"/>
      <c r="K81" s="7"/>
    </row>
    <row r="82" spans="1:11" s="70" customFormat="1">
      <c r="A82" s="173"/>
      <c r="C82" s="7"/>
      <c r="E82" s="7"/>
      <c r="G82" s="7"/>
      <c r="I82" s="7"/>
      <c r="K82" s="7"/>
    </row>
    <row r="83" spans="1:11" s="70" customFormat="1">
      <c r="A83" s="173"/>
      <c r="C83" s="7"/>
      <c r="E83" s="7"/>
      <c r="G83" s="7"/>
      <c r="I83" s="7"/>
      <c r="K83" s="7"/>
    </row>
    <row r="84" spans="1:11" s="70" customFormat="1">
      <c r="A84" s="173"/>
      <c r="C84" s="7"/>
      <c r="E84" s="7"/>
      <c r="G84" s="7"/>
      <c r="I84" s="7"/>
      <c r="K84" s="7"/>
    </row>
    <row r="85" spans="1:11" s="70" customFormat="1">
      <c r="A85" s="173"/>
      <c r="C85" s="7"/>
      <c r="E85" s="7"/>
      <c r="G85" s="7"/>
      <c r="I85" s="7"/>
      <c r="K85" s="7"/>
    </row>
    <row r="86" spans="1:11" s="70" customFormat="1">
      <c r="A86" s="173"/>
      <c r="C86" s="7"/>
      <c r="E86" s="7"/>
      <c r="G86" s="7"/>
      <c r="I86" s="7"/>
      <c r="K86" s="7"/>
    </row>
    <row r="87" spans="1:11" s="70" customFormat="1">
      <c r="A87" s="173"/>
      <c r="C87" s="7"/>
      <c r="E87" s="7"/>
      <c r="G87" s="7"/>
      <c r="I87" s="7"/>
      <c r="K87" s="7"/>
    </row>
    <row r="88" spans="1:11" s="70" customFormat="1">
      <c r="A88" s="173"/>
      <c r="C88" s="7"/>
      <c r="E88" s="7"/>
      <c r="G88" s="7"/>
      <c r="I88" s="7"/>
      <c r="K88" s="7"/>
    </row>
    <row r="89" spans="1:11" s="70" customFormat="1">
      <c r="A89" s="173"/>
      <c r="C89" s="7"/>
      <c r="E89" s="7"/>
      <c r="G89" s="7"/>
      <c r="I89" s="7"/>
      <c r="K89" s="7"/>
    </row>
    <row r="90" spans="1:11" s="70" customFormat="1">
      <c r="A90" s="173"/>
      <c r="C90" s="7"/>
      <c r="E90" s="7"/>
      <c r="G90" s="7"/>
      <c r="I90" s="7"/>
      <c r="K90" s="7"/>
    </row>
    <row r="91" spans="1:11" s="70" customFormat="1">
      <c r="A91" s="173"/>
      <c r="C91" s="7"/>
      <c r="E91" s="7"/>
      <c r="G91" s="7"/>
      <c r="I91" s="7"/>
      <c r="K91" s="7"/>
    </row>
    <row r="92" spans="1:11" s="70" customFormat="1">
      <c r="A92" s="173"/>
      <c r="C92" s="7"/>
      <c r="E92" s="7"/>
      <c r="G92" s="7"/>
      <c r="I92" s="7"/>
      <c r="K92" s="7"/>
    </row>
    <row r="93" spans="1:11" s="70" customFormat="1">
      <c r="A93" s="173"/>
      <c r="C93" s="7"/>
      <c r="E93" s="7"/>
      <c r="G93" s="7"/>
      <c r="I93" s="7"/>
      <c r="K93" s="7"/>
    </row>
    <row r="94" spans="1:11" s="70" customFormat="1">
      <c r="A94" s="173"/>
      <c r="C94" s="7"/>
      <c r="E94" s="7"/>
      <c r="G94" s="7"/>
      <c r="I94" s="7"/>
      <c r="K94" s="7"/>
    </row>
    <row r="95" spans="1:11" s="70" customFormat="1">
      <c r="A95" s="173"/>
      <c r="C95" s="7"/>
      <c r="E95" s="7"/>
      <c r="G95" s="7"/>
      <c r="I95" s="7"/>
      <c r="K95" s="7"/>
    </row>
    <row r="96" spans="1:11" s="70" customFormat="1">
      <c r="A96" s="173"/>
      <c r="C96" s="7"/>
      <c r="E96" s="7"/>
      <c r="G96" s="7"/>
      <c r="I96" s="7"/>
      <c r="K96" s="7"/>
    </row>
    <row r="97" spans="1:11" s="70" customFormat="1">
      <c r="A97" s="173"/>
      <c r="C97" s="7"/>
      <c r="E97" s="7"/>
      <c r="G97" s="7"/>
      <c r="I97" s="7"/>
      <c r="K97" s="7"/>
    </row>
    <row r="98" spans="1:11" s="70" customFormat="1">
      <c r="A98" s="173"/>
      <c r="C98" s="7"/>
      <c r="E98" s="7"/>
      <c r="G98" s="7"/>
      <c r="I98" s="7"/>
      <c r="K98" s="7"/>
    </row>
    <row r="99" spans="1:11" s="70" customFormat="1">
      <c r="A99" s="173"/>
      <c r="C99" s="7"/>
      <c r="E99" s="7"/>
      <c r="G99" s="7"/>
      <c r="I99" s="7"/>
      <c r="K99" s="7"/>
    </row>
    <row r="100" spans="1:11" s="70" customFormat="1">
      <c r="A100" s="173"/>
      <c r="C100" s="7"/>
      <c r="E100" s="7"/>
      <c r="G100" s="7"/>
      <c r="I100" s="7"/>
      <c r="K100" s="7"/>
    </row>
    <row r="101" spans="1:11" s="70" customFormat="1">
      <c r="A101" s="173"/>
      <c r="C101" s="7"/>
      <c r="E101" s="7"/>
      <c r="G101" s="7"/>
      <c r="I101" s="7"/>
      <c r="K101" s="7"/>
    </row>
    <row r="102" spans="1:11" s="70" customFormat="1">
      <c r="A102" s="173"/>
      <c r="C102" s="7"/>
      <c r="E102" s="7"/>
      <c r="G102" s="7"/>
      <c r="I102" s="7"/>
      <c r="K102" s="7"/>
    </row>
  </sheetData>
  <mergeCells count="5">
    <mergeCell ref="C28:I28"/>
    <mergeCell ref="A1:K1"/>
    <mergeCell ref="C4:I4"/>
    <mergeCell ref="C11:I11"/>
    <mergeCell ref="C20:I20"/>
  </mergeCells>
  <pageMargins left="0.7" right="0.7" top="0.75" bottom="0.75" header="0.3" footer="0.3"/>
  <pageSetup scale="3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J62"/>
  <sheetViews>
    <sheetView view="pageBreakPreview" zoomScale="120" zoomScaleNormal="120" zoomScaleSheetLayoutView="120" workbookViewId="0">
      <selection sqref="A1:J1"/>
    </sheetView>
  </sheetViews>
  <sheetFormatPr defaultColWidth="9.21875" defaultRowHeight="10.199999999999999"/>
  <cols>
    <col min="1" max="1" width="43.21875" style="58" customWidth="1"/>
    <col min="2" max="2" width="15.44140625" style="59" customWidth="1"/>
    <col min="3" max="3" width="1.21875" style="59" customWidth="1"/>
    <col min="4" max="4" width="15.44140625" style="59" customWidth="1"/>
    <col min="5" max="5" width="1.21875" style="59" customWidth="1"/>
    <col min="6" max="6" width="15.44140625" style="59" customWidth="1"/>
    <col min="7" max="7" width="1.21875" style="59" customWidth="1"/>
    <col min="8" max="8" width="15.44140625" style="59" customWidth="1"/>
    <col min="9" max="9" width="1.21875" style="59" customWidth="1"/>
    <col min="10" max="10" width="15.44140625" style="59" customWidth="1"/>
    <col min="11" max="16384" width="9.21875" style="21"/>
  </cols>
  <sheetData>
    <row r="1" spans="1:10" ht="15.6">
      <c r="A1" s="364" t="s">
        <v>260</v>
      </c>
      <c r="B1" s="364"/>
      <c r="C1" s="364"/>
      <c r="D1" s="364"/>
      <c r="E1" s="364"/>
      <c r="F1" s="364"/>
      <c r="G1" s="364"/>
      <c r="H1" s="364"/>
      <c r="I1" s="364"/>
      <c r="J1" s="364"/>
    </row>
    <row r="3" spans="1:10">
      <c r="A3" s="14" t="s">
        <v>14</v>
      </c>
      <c r="B3" s="366">
        <v>2024</v>
      </c>
      <c r="C3" s="366"/>
      <c r="D3" s="366"/>
      <c r="E3" s="366"/>
      <c r="F3" s="366"/>
      <c r="G3" s="83"/>
      <c r="H3" s="366">
        <v>2023</v>
      </c>
      <c r="I3" s="366"/>
      <c r="J3" s="366"/>
    </row>
    <row r="4" spans="1:10" ht="13.35" customHeight="1">
      <c r="A4" s="21"/>
      <c r="B4" s="318" t="s">
        <v>7</v>
      </c>
      <c r="C4" s="343"/>
      <c r="D4" s="344" t="s">
        <v>9</v>
      </c>
      <c r="E4" s="347"/>
      <c r="F4" s="344" t="s">
        <v>21</v>
      </c>
      <c r="G4" s="347"/>
      <c r="H4" s="344" t="s">
        <v>4</v>
      </c>
      <c r="I4" s="343"/>
      <c r="J4" s="344" t="s">
        <v>7</v>
      </c>
    </row>
    <row r="5" spans="1:10" ht="14.1" customHeight="1">
      <c r="A5" s="60" t="s">
        <v>97</v>
      </c>
      <c r="B5" s="153"/>
      <c r="C5" s="61"/>
      <c r="D5" s="62"/>
      <c r="E5" s="61"/>
      <c r="F5" s="62"/>
      <c r="G5" s="61"/>
      <c r="H5" s="62"/>
      <c r="I5" s="61"/>
      <c r="J5" s="62"/>
    </row>
    <row r="6" spans="1:10" ht="13.35" customHeight="1">
      <c r="A6" s="63" t="s">
        <v>167</v>
      </c>
      <c r="B6" s="155">
        <v>676</v>
      </c>
      <c r="C6" s="61"/>
      <c r="D6" s="50">
        <v>1169</v>
      </c>
      <c r="E6" s="61"/>
      <c r="F6" s="50">
        <v>1149</v>
      </c>
      <c r="G6" s="61"/>
      <c r="H6" s="50">
        <v>875</v>
      </c>
      <c r="I6" s="61"/>
      <c r="J6" s="50">
        <v>761</v>
      </c>
    </row>
    <row r="7" spans="1:10" ht="13.35" customHeight="1">
      <c r="A7" s="63" t="s">
        <v>98</v>
      </c>
      <c r="B7" s="156">
        <v>1779</v>
      </c>
      <c r="C7" s="64"/>
      <c r="D7" s="66">
        <v>1589</v>
      </c>
      <c r="E7" s="64"/>
      <c r="F7" s="66">
        <v>1670</v>
      </c>
      <c r="G7" s="64"/>
      <c r="H7" s="66">
        <v>1573</v>
      </c>
      <c r="I7" s="64"/>
      <c r="J7" s="66">
        <v>1853</v>
      </c>
    </row>
    <row r="8" spans="1:10" ht="13.35" customHeight="1">
      <c r="A8" s="63" t="s">
        <v>244</v>
      </c>
      <c r="B8" s="156">
        <v>293</v>
      </c>
      <c r="C8" s="64"/>
      <c r="D8" s="66">
        <v>258</v>
      </c>
      <c r="E8" s="64"/>
      <c r="F8" s="66">
        <v>234</v>
      </c>
      <c r="G8" s="64"/>
      <c r="H8" s="66">
        <v>249</v>
      </c>
      <c r="I8" s="64"/>
      <c r="J8" s="66">
        <v>233</v>
      </c>
    </row>
    <row r="9" spans="1:10" ht="13.35" customHeight="1">
      <c r="A9" s="63" t="s">
        <v>99</v>
      </c>
      <c r="B9" s="157">
        <v>484</v>
      </c>
      <c r="C9" s="64"/>
      <c r="D9" s="67">
        <v>343</v>
      </c>
      <c r="E9" s="64"/>
      <c r="F9" s="67">
        <v>345</v>
      </c>
      <c r="G9" s="64"/>
      <c r="H9" s="67">
        <v>460</v>
      </c>
      <c r="I9" s="64"/>
      <c r="J9" s="67">
        <v>365</v>
      </c>
    </row>
    <row r="10" spans="1:10" ht="13.35" customHeight="1">
      <c r="A10" s="65" t="s">
        <v>100</v>
      </c>
      <c r="B10" s="156">
        <v>3232</v>
      </c>
      <c r="C10" s="64"/>
      <c r="D10" s="66">
        <v>3359</v>
      </c>
      <c r="E10" s="64"/>
      <c r="F10" s="66">
        <v>3398</v>
      </c>
      <c r="G10" s="64"/>
      <c r="H10" s="66">
        <v>3157</v>
      </c>
      <c r="I10" s="64"/>
      <c r="J10" s="66">
        <v>3212</v>
      </c>
    </row>
    <row r="11" spans="1:10" ht="22.5" customHeight="1">
      <c r="A11" s="60" t="s">
        <v>87</v>
      </c>
      <c r="B11" s="156">
        <v>23155</v>
      </c>
      <c r="C11" s="61"/>
      <c r="D11" s="66">
        <v>18216</v>
      </c>
      <c r="E11" s="61"/>
      <c r="F11" s="66">
        <v>18033</v>
      </c>
      <c r="G11" s="61"/>
      <c r="H11" s="66">
        <v>17825</v>
      </c>
      <c r="I11" s="61"/>
      <c r="J11" s="66">
        <v>17563</v>
      </c>
    </row>
    <row r="12" spans="1:10" ht="13.35" customHeight="1">
      <c r="A12" s="60" t="s">
        <v>91</v>
      </c>
      <c r="B12" s="157">
        <v>1795</v>
      </c>
      <c r="C12" s="64"/>
      <c r="D12" s="67">
        <v>1569</v>
      </c>
      <c r="E12" s="64"/>
      <c r="F12" s="67">
        <v>1551</v>
      </c>
      <c r="G12" s="64"/>
      <c r="H12" s="67">
        <v>1503</v>
      </c>
      <c r="I12" s="64"/>
      <c r="J12" s="67">
        <v>1468</v>
      </c>
    </row>
    <row r="13" spans="1:10" ht="13.35" customHeight="1">
      <c r="A13" s="65" t="s">
        <v>101</v>
      </c>
      <c r="B13" s="156">
        <v>24950</v>
      </c>
      <c r="C13" s="64"/>
      <c r="D13" s="66">
        <v>19785</v>
      </c>
      <c r="E13" s="64"/>
      <c r="F13" s="66">
        <v>19584</v>
      </c>
      <c r="G13" s="64"/>
      <c r="H13" s="66">
        <v>19328</v>
      </c>
      <c r="I13" s="64"/>
      <c r="J13" s="66">
        <v>19031</v>
      </c>
    </row>
    <row r="14" spans="1:10" ht="13.35" customHeight="1">
      <c r="A14" s="60" t="s">
        <v>102</v>
      </c>
      <c r="B14" s="156">
        <v>753</v>
      </c>
      <c r="C14" s="68"/>
      <c r="D14" s="66">
        <v>753</v>
      </c>
      <c r="E14" s="68"/>
      <c r="F14" s="66">
        <v>753</v>
      </c>
      <c r="G14" s="68"/>
      <c r="H14" s="66">
        <v>753</v>
      </c>
      <c r="I14" s="68"/>
      <c r="J14" s="66">
        <v>753</v>
      </c>
    </row>
    <row r="15" spans="1:10" ht="13.35" customHeight="1">
      <c r="A15" s="60" t="s">
        <v>103</v>
      </c>
      <c r="B15" s="156">
        <v>317</v>
      </c>
      <c r="C15" s="61"/>
      <c r="D15" s="66">
        <v>297</v>
      </c>
      <c r="E15" s="61"/>
      <c r="F15" s="66">
        <v>276</v>
      </c>
      <c r="G15" s="61"/>
      <c r="H15" s="66">
        <v>267</v>
      </c>
      <c r="I15" s="61"/>
      <c r="J15" s="66">
        <v>261</v>
      </c>
    </row>
    <row r="16" spans="1:10" ht="13.35" customHeight="1">
      <c r="A16" s="60" t="s">
        <v>207</v>
      </c>
      <c r="B16" s="156">
        <v>718</v>
      </c>
      <c r="C16" s="61"/>
      <c r="D16" s="85">
        <v>704</v>
      </c>
      <c r="E16" s="61"/>
      <c r="F16" s="85">
        <v>713</v>
      </c>
      <c r="G16" s="61"/>
      <c r="H16" s="85">
        <v>666</v>
      </c>
      <c r="I16" s="61"/>
      <c r="J16" s="85">
        <v>671</v>
      </c>
    </row>
    <row r="17" spans="1:10" ht="13.35" customHeight="1">
      <c r="A17" s="60" t="s">
        <v>104</v>
      </c>
      <c r="B17" s="156">
        <v>293</v>
      </c>
      <c r="C17" s="61"/>
      <c r="D17" s="66">
        <v>264</v>
      </c>
      <c r="E17" s="61"/>
      <c r="F17" s="66">
        <v>254</v>
      </c>
      <c r="G17" s="61"/>
      <c r="H17" s="66">
        <v>319</v>
      </c>
      <c r="I17" s="61"/>
      <c r="J17" s="66">
        <v>313</v>
      </c>
    </row>
    <row r="18" spans="1:10" ht="13.35" customHeight="1" thickBot="1">
      <c r="A18" s="60" t="s">
        <v>105</v>
      </c>
      <c r="B18" s="159">
        <v>30263</v>
      </c>
      <c r="C18" s="68"/>
      <c r="D18" s="117">
        <v>25162</v>
      </c>
      <c r="E18" s="68"/>
      <c r="F18" s="117">
        <v>24978</v>
      </c>
      <c r="G18" s="68"/>
      <c r="H18" s="117">
        <v>24490</v>
      </c>
      <c r="I18" s="68"/>
      <c r="J18" s="117">
        <v>24241</v>
      </c>
    </row>
    <row r="19" spans="1:10" ht="13.35" customHeight="1" thickTop="1">
      <c r="A19" s="60"/>
      <c r="B19" s="160"/>
      <c r="C19" s="68"/>
      <c r="D19" s="125"/>
      <c r="E19" s="68"/>
      <c r="F19" s="125"/>
      <c r="G19" s="68"/>
      <c r="H19" s="125"/>
      <c r="I19" s="68"/>
      <c r="J19" s="125"/>
    </row>
    <row r="20" spans="1:10" ht="13.35" customHeight="1">
      <c r="A20" s="60"/>
      <c r="B20" s="160"/>
      <c r="C20" s="68"/>
      <c r="D20" s="125"/>
      <c r="E20" s="68"/>
      <c r="F20" s="125"/>
      <c r="G20" s="68"/>
      <c r="H20" s="125"/>
      <c r="I20" s="68"/>
      <c r="J20" s="125"/>
    </row>
    <row r="21" spans="1:10" s="90" customFormat="1" ht="13.35" customHeight="1">
      <c r="B21" s="161"/>
      <c r="D21" s="271"/>
      <c r="F21" s="271"/>
      <c r="H21" s="271"/>
      <c r="J21" s="271"/>
    </row>
    <row r="22" spans="1:10" ht="13.35" customHeight="1">
      <c r="A22" s="60" t="s">
        <v>106</v>
      </c>
      <c r="B22" s="161"/>
      <c r="C22" s="90"/>
      <c r="D22" s="271"/>
      <c r="E22" s="90"/>
      <c r="F22" s="271"/>
      <c r="G22" s="90"/>
      <c r="H22" s="271"/>
      <c r="I22" s="90"/>
      <c r="J22" s="271"/>
    </row>
    <row r="23" spans="1:10" ht="13.35" customHeight="1">
      <c r="A23" s="63" t="s">
        <v>107</v>
      </c>
      <c r="B23" s="155">
        <v>995</v>
      </c>
      <c r="C23" s="61"/>
      <c r="D23" s="50">
        <v>754</v>
      </c>
      <c r="E23" s="61"/>
      <c r="F23" s="50">
        <v>879</v>
      </c>
      <c r="G23" s="61"/>
      <c r="H23" s="50">
        <v>760</v>
      </c>
      <c r="I23" s="61"/>
      <c r="J23" s="50">
        <v>812</v>
      </c>
    </row>
    <row r="24" spans="1:10" ht="13.35" customHeight="1">
      <c r="A24" s="63" t="s">
        <v>108</v>
      </c>
      <c r="B24" s="156">
        <v>1423</v>
      </c>
      <c r="C24" s="64"/>
      <c r="D24" s="66">
        <v>1363</v>
      </c>
      <c r="E24" s="64"/>
      <c r="F24" s="66">
        <v>1268</v>
      </c>
      <c r="G24" s="64"/>
      <c r="H24" s="66">
        <v>1222</v>
      </c>
      <c r="I24" s="64"/>
      <c r="J24" s="66">
        <v>1434</v>
      </c>
    </row>
    <row r="25" spans="1:10" ht="13.35" customHeight="1">
      <c r="A25" s="63" t="s">
        <v>109</v>
      </c>
      <c r="B25" s="158">
        <v>0</v>
      </c>
      <c r="C25" s="64"/>
      <c r="D25" s="85">
        <v>475</v>
      </c>
      <c r="E25" s="64"/>
      <c r="F25" s="85">
        <v>479</v>
      </c>
      <c r="G25" s="64"/>
      <c r="H25" s="85">
        <v>483</v>
      </c>
      <c r="I25" s="64"/>
      <c r="J25" s="85">
        <v>487</v>
      </c>
    </row>
    <row r="26" spans="1:10" ht="13.35" customHeight="1">
      <c r="A26" s="63" t="s">
        <v>110</v>
      </c>
      <c r="B26" s="156">
        <v>488</v>
      </c>
      <c r="C26" s="61"/>
      <c r="D26" s="66">
        <v>424</v>
      </c>
      <c r="E26" s="61"/>
      <c r="F26" s="66">
        <v>640</v>
      </c>
      <c r="G26" s="61"/>
      <c r="H26" s="66">
        <v>484</v>
      </c>
      <c r="I26" s="61"/>
      <c r="J26" s="66">
        <v>597</v>
      </c>
    </row>
    <row r="27" spans="1:10" ht="13.35" customHeight="1">
      <c r="A27" s="65" t="s">
        <v>111</v>
      </c>
      <c r="B27" s="289">
        <v>2906</v>
      </c>
      <c r="C27" s="61"/>
      <c r="D27" s="290">
        <v>3016</v>
      </c>
      <c r="E27" s="61"/>
      <c r="F27" s="290">
        <v>3266</v>
      </c>
      <c r="G27" s="61"/>
      <c r="H27" s="290">
        <v>2949</v>
      </c>
      <c r="I27" s="61"/>
      <c r="J27" s="290">
        <v>3330</v>
      </c>
    </row>
    <row r="28" spans="1:10" ht="13.35" customHeight="1">
      <c r="A28" s="69" t="s">
        <v>112</v>
      </c>
      <c r="B28" s="156">
        <v>8884</v>
      </c>
      <c r="C28" s="61"/>
      <c r="D28" s="66">
        <v>5665</v>
      </c>
      <c r="E28" s="61"/>
      <c r="F28" s="66">
        <v>5668</v>
      </c>
      <c r="G28" s="61"/>
      <c r="H28" s="66">
        <v>5672</v>
      </c>
      <c r="I28" s="61"/>
      <c r="J28" s="66">
        <v>5675</v>
      </c>
    </row>
    <row r="29" spans="1:10" ht="13.35" customHeight="1">
      <c r="A29" s="69" t="s">
        <v>113</v>
      </c>
      <c r="B29" s="156">
        <v>328</v>
      </c>
      <c r="C29" s="61"/>
      <c r="D29" s="66">
        <v>315</v>
      </c>
      <c r="E29" s="61"/>
      <c r="F29" s="66">
        <v>301</v>
      </c>
      <c r="G29" s="61"/>
      <c r="H29" s="66">
        <v>295</v>
      </c>
      <c r="I29" s="61"/>
      <c r="J29" s="66">
        <v>290</v>
      </c>
    </row>
    <row r="30" spans="1:10" ht="13.35" customHeight="1">
      <c r="A30" s="69" t="s">
        <v>114</v>
      </c>
      <c r="B30" s="156">
        <v>765</v>
      </c>
      <c r="C30" s="61"/>
      <c r="D30" s="66">
        <v>691</v>
      </c>
      <c r="E30" s="61"/>
      <c r="F30" s="66">
        <v>683</v>
      </c>
      <c r="G30" s="61"/>
      <c r="H30" s="66">
        <v>643</v>
      </c>
      <c r="I30" s="61"/>
      <c r="J30" s="66">
        <v>641</v>
      </c>
    </row>
    <row r="31" spans="1:10" ht="13.35" customHeight="1">
      <c r="A31" s="69" t="s">
        <v>115</v>
      </c>
      <c r="B31" s="158">
        <v>820</v>
      </c>
      <c r="C31" s="61"/>
      <c r="D31" s="85">
        <v>829</v>
      </c>
      <c r="E31" s="61"/>
      <c r="F31" s="85">
        <v>841</v>
      </c>
      <c r="G31" s="61"/>
      <c r="H31" s="85">
        <v>876</v>
      </c>
      <c r="I31" s="61"/>
      <c r="J31" s="85">
        <v>850</v>
      </c>
    </row>
    <row r="32" spans="1:10" ht="13.35" customHeight="1">
      <c r="A32" s="69" t="s">
        <v>116</v>
      </c>
      <c r="B32" s="158">
        <v>2082</v>
      </c>
      <c r="C32" s="61"/>
      <c r="D32" s="85">
        <v>1917</v>
      </c>
      <c r="E32" s="61"/>
      <c r="F32" s="85">
        <v>1878</v>
      </c>
      <c r="G32" s="61"/>
      <c r="H32" s="85">
        <v>1838</v>
      </c>
      <c r="I32" s="61"/>
      <c r="J32" s="85">
        <v>1676</v>
      </c>
    </row>
    <row r="33" spans="1:10" ht="13.35" customHeight="1">
      <c r="A33" s="60" t="s">
        <v>117</v>
      </c>
      <c r="B33" s="156"/>
      <c r="C33" s="61"/>
      <c r="D33" s="66"/>
      <c r="E33" s="61"/>
      <c r="F33" s="66"/>
      <c r="G33" s="61"/>
      <c r="H33" s="66"/>
      <c r="I33" s="61"/>
      <c r="J33" s="66"/>
    </row>
    <row r="34" spans="1:10" ht="13.35" customHeight="1">
      <c r="A34" s="63" t="s">
        <v>23</v>
      </c>
      <c r="B34" s="156">
        <v>66</v>
      </c>
      <c r="C34" s="61"/>
      <c r="D34" s="66">
        <v>63</v>
      </c>
      <c r="E34" s="61"/>
      <c r="F34" s="66">
        <v>63</v>
      </c>
      <c r="G34" s="61"/>
      <c r="H34" s="66">
        <v>64</v>
      </c>
      <c r="I34" s="61"/>
      <c r="J34" s="66">
        <v>64</v>
      </c>
    </row>
    <row r="35" spans="1:10" ht="13.35" customHeight="1">
      <c r="A35" s="63" t="s">
        <v>118</v>
      </c>
      <c r="B35" s="156">
        <v>6662</v>
      </c>
      <c r="C35" s="61"/>
      <c r="D35" s="66">
        <v>5478</v>
      </c>
      <c r="E35" s="61"/>
      <c r="F35" s="66">
        <v>5718</v>
      </c>
      <c r="G35" s="61"/>
      <c r="H35" s="66">
        <v>5939</v>
      </c>
      <c r="I35" s="61"/>
      <c r="J35" s="66">
        <v>6153</v>
      </c>
    </row>
    <row r="36" spans="1:10" ht="13.35" customHeight="1">
      <c r="A36" s="63" t="s">
        <v>119</v>
      </c>
      <c r="B36" s="156">
        <v>7670</v>
      </c>
      <c r="C36" s="61"/>
      <c r="D36" s="66">
        <v>7132</v>
      </c>
      <c r="E36" s="61"/>
      <c r="F36" s="66">
        <v>6509</v>
      </c>
      <c r="G36" s="61"/>
      <c r="H36" s="66">
        <v>6195</v>
      </c>
      <c r="I36" s="61"/>
      <c r="J36" s="66">
        <v>5535</v>
      </c>
    </row>
    <row r="37" spans="1:10" ht="13.35" customHeight="1">
      <c r="A37" s="63" t="s">
        <v>124</v>
      </c>
      <c r="B37" s="156">
        <v>-121</v>
      </c>
      <c r="C37" s="61"/>
      <c r="D37" s="66">
        <v>-122</v>
      </c>
      <c r="E37" s="61"/>
      <c r="F37" s="66">
        <v>-123</v>
      </c>
      <c r="G37" s="61"/>
      <c r="H37" s="66">
        <v>-124</v>
      </c>
      <c r="I37" s="61"/>
      <c r="J37" s="66">
        <v>-113</v>
      </c>
    </row>
    <row r="38" spans="1:10">
      <c r="A38" s="43" t="s">
        <v>247</v>
      </c>
      <c r="B38" s="162">
        <v>0</v>
      </c>
      <c r="C38" s="61"/>
      <c r="D38" s="103">
        <v>0</v>
      </c>
      <c r="E38" s="61"/>
      <c r="F38" s="103">
        <v>0</v>
      </c>
      <c r="G38" s="61"/>
      <c r="H38" s="103">
        <v>-13</v>
      </c>
      <c r="I38" s="61"/>
      <c r="J38" s="103">
        <v>0</v>
      </c>
    </row>
    <row r="39" spans="1:10" ht="13.35" customHeight="1">
      <c r="A39" s="65" t="s">
        <v>120</v>
      </c>
      <c r="B39" s="156">
        <v>14277</v>
      </c>
      <c r="C39" s="61"/>
      <c r="D39" s="66">
        <v>12551</v>
      </c>
      <c r="E39" s="61"/>
      <c r="F39" s="66">
        <v>12167</v>
      </c>
      <c r="G39" s="61"/>
      <c r="H39" s="66">
        <v>12061</v>
      </c>
      <c r="I39" s="61"/>
      <c r="J39" s="66">
        <v>11639</v>
      </c>
    </row>
    <row r="40" spans="1:10" ht="13.35" customHeight="1">
      <c r="A40" s="63" t="s">
        <v>121</v>
      </c>
      <c r="B40" s="157">
        <v>201</v>
      </c>
      <c r="C40" s="61"/>
      <c r="D40" s="67">
        <v>178</v>
      </c>
      <c r="E40" s="61"/>
      <c r="F40" s="67">
        <v>174</v>
      </c>
      <c r="G40" s="61"/>
      <c r="H40" s="67">
        <v>156</v>
      </c>
      <c r="I40" s="61"/>
      <c r="J40" s="67">
        <v>140</v>
      </c>
    </row>
    <row r="41" spans="1:10" ht="13.35" customHeight="1">
      <c r="A41" s="65" t="s">
        <v>122</v>
      </c>
      <c r="B41" s="156">
        <v>14478</v>
      </c>
      <c r="C41" s="61"/>
      <c r="D41" s="66">
        <v>12729</v>
      </c>
      <c r="E41" s="61"/>
      <c r="F41" s="66">
        <v>12341</v>
      </c>
      <c r="G41" s="61"/>
      <c r="H41" s="66">
        <v>12217</v>
      </c>
      <c r="I41" s="61"/>
      <c r="J41" s="66">
        <v>11779</v>
      </c>
    </row>
    <row r="42" spans="1:10" ht="12.75" customHeight="1" thickBot="1">
      <c r="A42" s="283" t="s">
        <v>123</v>
      </c>
      <c r="B42" s="159">
        <v>30263</v>
      </c>
      <c r="C42" s="61"/>
      <c r="D42" s="117">
        <v>25162</v>
      </c>
      <c r="E42" s="61"/>
      <c r="F42" s="117">
        <v>24978</v>
      </c>
      <c r="G42" s="61"/>
      <c r="H42" s="117">
        <v>24490</v>
      </c>
      <c r="I42" s="61"/>
      <c r="J42" s="117">
        <v>24241</v>
      </c>
    </row>
    <row r="43" spans="1:10" ht="13.35" customHeight="1" thickTop="1">
      <c r="A43" s="94"/>
      <c r="B43" s="21"/>
      <c r="C43" s="21"/>
      <c r="D43" s="21"/>
      <c r="E43" s="21"/>
      <c r="F43" s="21"/>
      <c r="G43" s="21"/>
      <c r="H43" s="21"/>
      <c r="I43" s="21"/>
      <c r="J43" s="21"/>
    </row>
    <row r="45" spans="1:10" ht="13.35" customHeight="1">
      <c r="A45" s="21"/>
      <c r="B45" s="21"/>
      <c r="C45" s="21"/>
      <c r="D45" s="21"/>
      <c r="E45" s="21"/>
      <c r="F45" s="21"/>
      <c r="G45" s="21"/>
      <c r="H45" s="21"/>
      <c r="I45" s="21"/>
      <c r="J45" s="21"/>
    </row>
    <row r="46" spans="1:10" ht="13.35" customHeight="1">
      <c r="A46" s="21"/>
      <c r="B46" s="21"/>
      <c r="C46" s="21"/>
      <c r="D46" s="21"/>
      <c r="E46" s="21"/>
      <c r="F46" s="21"/>
      <c r="G46" s="21"/>
      <c r="H46" s="21"/>
      <c r="I46" s="21"/>
      <c r="J46" s="21"/>
    </row>
    <row r="47" spans="1:10" ht="13.35" customHeight="1">
      <c r="A47" s="21"/>
      <c r="B47" s="21"/>
      <c r="C47" s="21"/>
      <c r="D47" s="21"/>
      <c r="E47" s="21"/>
      <c r="F47" s="21"/>
      <c r="G47" s="21"/>
      <c r="H47" s="21"/>
      <c r="I47" s="21"/>
      <c r="J47" s="21"/>
    </row>
    <row r="48" spans="1:10" ht="13.35" customHeight="1">
      <c r="A48" s="21"/>
      <c r="B48" s="21"/>
      <c r="C48" s="21"/>
      <c r="D48" s="21"/>
      <c r="E48" s="21"/>
      <c r="F48" s="21"/>
      <c r="G48" s="21"/>
      <c r="H48" s="21"/>
      <c r="I48" s="21"/>
      <c r="J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row r="62" s="21" customFormat="1" ht="13.35" customHeight="1"/>
  </sheetData>
  <mergeCells count="3">
    <mergeCell ref="A1:J1"/>
    <mergeCell ref="B3:F3"/>
    <mergeCell ref="H3:J3"/>
  </mergeCells>
  <pageMargins left="0.7" right="0.7" top="0.75" bottom="0.75" header="0.3" footer="0.3"/>
  <pageSetup scale="7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M173"/>
  <sheetViews>
    <sheetView view="pageBreakPreview" zoomScale="120" zoomScaleNormal="120" zoomScaleSheetLayoutView="120" workbookViewId="0">
      <selection sqref="A1:K1"/>
    </sheetView>
  </sheetViews>
  <sheetFormatPr defaultColWidth="9.21875" defaultRowHeight="10.199999999999999"/>
  <cols>
    <col min="1" max="1" width="59.77734375" style="58" customWidth="1"/>
    <col min="2" max="2" width="1.77734375" style="72" customWidth="1"/>
    <col min="3" max="3" width="12.21875" style="72" customWidth="1"/>
    <col min="4" max="4" width="1.77734375" style="72" customWidth="1"/>
    <col min="5" max="5" width="12.21875" style="72" customWidth="1"/>
    <col min="6" max="6" width="1.77734375" style="72" customWidth="1"/>
    <col min="7" max="7" width="12.21875" style="72" customWidth="1"/>
    <col min="8" max="8" width="1.77734375" style="72" customWidth="1"/>
    <col min="9" max="9" width="12.21875" style="72" customWidth="1"/>
    <col min="10" max="10" width="1.77734375" style="72" customWidth="1"/>
    <col min="11" max="11" width="12.21875" style="72" customWidth="1"/>
    <col min="12" max="12" width="9.44140625" style="21" bestFit="1" customWidth="1"/>
    <col min="13" max="16384" width="9.21875" style="21"/>
  </cols>
  <sheetData>
    <row r="1" spans="1:12" ht="15" customHeight="1">
      <c r="A1" s="364" t="s">
        <v>261</v>
      </c>
      <c r="B1" s="364"/>
      <c r="C1" s="364"/>
      <c r="D1" s="364"/>
      <c r="E1" s="364"/>
      <c r="F1" s="364"/>
      <c r="G1" s="364"/>
      <c r="H1" s="364"/>
      <c r="I1" s="364"/>
      <c r="J1" s="364"/>
      <c r="K1" s="364"/>
    </row>
    <row r="2" spans="1:12" ht="15" customHeight="1"/>
    <row r="3" spans="1:12" ht="14.1" customHeight="1">
      <c r="A3" s="14" t="s">
        <v>14</v>
      </c>
      <c r="B3" s="71"/>
      <c r="C3" s="366">
        <v>2024</v>
      </c>
      <c r="D3" s="366"/>
      <c r="E3" s="366"/>
      <c r="F3" s="366"/>
      <c r="G3" s="366"/>
      <c r="H3" s="83"/>
      <c r="I3" s="366">
        <v>2023</v>
      </c>
      <c r="J3" s="366"/>
      <c r="K3" s="366"/>
    </row>
    <row r="4" spans="1:12" ht="14.1" customHeight="1">
      <c r="B4" s="71"/>
      <c r="C4" s="318" t="s">
        <v>7</v>
      </c>
      <c r="D4" s="343"/>
      <c r="E4" s="344" t="s">
        <v>9</v>
      </c>
      <c r="F4" s="347"/>
      <c r="G4" s="344" t="s">
        <v>21</v>
      </c>
      <c r="H4" s="347"/>
      <c r="I4" s="344" t="s">
        <v>4</v>
      </c>
      <c r="J4" s="343"/>
      <c r="K4" s="344" t="s">
        <v>7</v>
      </c>
    </row>
    <row r="5" spans="1:12" ht="14.1" customHeight="1">
      <c r="A5" s="58" t="s">
        <v>46</v>
      </c>
      <c r="B5" s="71"/>
      <c r="C5" s="241"/>
      <c r="D5" s="71"/>
      <c r="E5" s="71"/>
      <c r="F5" s="71"/>
      <c r="G5" s="71"/>
      <c r="H5" s="71"/>
      <c r="I5" s="71"/>
      <c r="J5" s="71"/>
      <c r="K5" s="71"/>
    </row>
    <row r="6" spans="1:12" ht="14.1" customHeight="1">
      <c r="A6" s="65" t="s">
        <v>232</v>
      </c>
      <c r="B6" s="71"/>
      <c r="C6" s="182">
        <v>825</v>
      </c>
      <c r="D6" s="71"/>
      <c r="E6" s="106">
        <v>855</v>
      </c>
      <c r="F6" s="71"/>
      <c r="G6" s="106">
        <v>609</v>
      </c>
      <c r="H6" s="71"/>
      <c r="I6" s="106">
        <v>1161</v>
      </c>
      <c r="J6" s="71"/>
      <c r="K6" s="106">
        <v>920</v>
      </c>
      <c r="L6" s="118"/>
    </row>
    <row r="7" spans="1:12" ht="13.2">
      <c r="A7" s="65" t="s">
        <v>237</v>
      </c>
      <c r="B7" s="76"/>
      <c r="C7" s="236"/>
      <c r="D7" s="76"/>
      <c r="E7" s="109"/>
      <c r="F7" s="76"/>
      <c r="G7" s="109"/>
      <c r="H7" s="76"/>
      <c r="I7" s="109"/>
      <c r="J7" s="76"/>
      <c r="K7" s="109"/>
      <c r="L7" s="118"/>
    </row>
    <row r="8" spans="1:12" ht="14.1" customHeight="1">
      <c r="A8" s="110" t="s">
        <v>45</v>
      </c>
      <c r="B8" s="76"/>
      <c r="C8" s="237">
        <v>794</v>
      </c>
      <c r="D8" s="76"/>
      <c r="E8" s="111">
        <v>768</v>
      </c>
      <c r="F8" s="76"/>
      <c r="G8" s="111">
        <v>722</v>
      </c>
      <c r="H8" s="76"/>
      <c r="I8" s="111">
        <v>650</v>
      </c>
      <c r="J8" s="76"/>
      <c r="K8" s="111">
        <v>651</v>
      </c>
      <c r="L8" s="118"/>
    </row>
    <row r="9" spans="1:12" ht="14.1" customHeight="1">
      <c r="A9" s="110" t="s">
        <v>47</v>
      </c>
      <c r="B9" s="76"/>
      <c r="C9" s="237">
        <v>1</v>
      </c>
      <c r="D9" s="76"/>
      <c r="E9" s="111">
        <v>1</v>
      </c>
      <c r="F9" s="76"/>
      <c r="G9" s="111">
        <v>0</v>
      </c>
      <c r="H9" s="76"/>
      <c r="I9" s="111">
        <v>1</v>
      </c>
      <c r="J9" s="76"/>
      <c r="K9" s="111">
        <v>1</v>
      </c>
      <c r="L9" s="118"/>
    </row>
    <row r="10" spans="1:12" ht="14.1" customHeight="1">
      <c r="A10" s="110" t="s">
        <v>297</v>
      </c>
      <c r="B10" s="76"/>
      <c r="C10" s="237">
        <v>2</v>
      </c>
      <c r="D10" s="76"/>
      <c r="E10" s="111">
        <v>0</v>
      </c>
      <c r="F10" s="76"/>
      <c r="G10" s="111">
        <v>0</v>
      </c>
      <c r="H10" s="76"/>
      <c r="I10" s="111">
        <v>1</v>
      </c>
      <c r="J10" s="76"/>
      <c r="K10" s="111">
        <v>-2</v>
      </c>
      <c r="L10" s="118"/>
    </row>
    <row r="11" spans="1:12" ht="14.1" customHeight="1">
      <c r="A11" s="110" t="s">
        <v>224</v>
      </c>
      <c r="B11" s="76"/>
      <c r="C11" s="237">
        <v>-227</v>
      </c>
      <c r="D11" s="76"/>
      <c r="E11" s="111">
        <v>-23</v>
      </c>
      <c r="F11" s="76"/>
      <c r="G11" s="111">
        <v>145</v>
      </c>
      <c r="H11" s="76"/>
      <c r="I11" s="111">
        <v>-324</v>
      </c>
      <c r="J11" s="76"/>
      <c r="K11" s="111">
        <v>194</v>
      </c>
      <c r="L11" s="118"/>
    </row>
    <row r="12" spans="1:12" ht="14.1" customHeight="1">
      <c r="A12" s="110" t="s">
        <v>48</v>
      </c>
      <c r="B12" s="76"/>
      <c r="C12" s="237">
        <v>61</v>
      </c>
      <c r="D12" s="76"/>
      <c r="E12" s="111">
        <v>54</v>
      </c>
      <c r="F12" s="76"/>
      <c r="G12" s="111">
        <v>24</v>
      </c>
      <c r="H12" s="76"/>
      <c r="I12" s="111">
        <v>8</v>
      </c>
      <c r="J12" s="76"/>
      <c r="K12" s="111">
        <v>-11</v>
      </c>
      <c r="L12" s="118"/>
    </row>
    <row r="13" spans="1:12" ht="14.1" customHeight="1">
      <c r="A13" s="110" t="s">
        <v>326</v>
      </c>
      <c r="B13" s="76"/>
      <c r="C13" s="237">
        <v>0</v>
      </c>
      <c r="D13" s="76"/>
      <c r="E13" s="111">
        <v>15</v>
      </c>
      <c r="F13" s="76"/>
      <c r="G13" s="111">
        <v>1</v>
      </c>
      <c r="H13" s="76"/>
      <c r="I13" s="111">
        <v>11</v>
      </c>
      <c r="J13" s="76"/>
      <c r="K13" s="111">
        <v>0</v>
      </c>
      <c r="L13" s="118"/>
    </row>
    <row r="14" spans="1:12" ht="14.1" customHeight="1">
      <c r="A14" s="110" t="s">
        <v>238</v>
      </c>
      <c r="B14" s="76"/>
      <c r="C14" s="237">
        <v>164</v>
      </c>
      <c r="D14" s="76"/>
      <c r="E14" s="111">
        <v>39</v>
      </c>
      <c r="F14" s="76"/>
      <c r="G14" s="111">
        <v>40</v>
      </c>
      <c r="H14" s="76"/>
      <c r="I14" s="111">
        <v>164</v>
      </c>
      <c r="J14" s="76"/>
      <c r="K14" s="111">
        <v>13</v>
      </c>
      <c r="L14" s="118"/>
    </row>
    <row r="15" spans="1:12" ht="14.1" customHeight="1">
      <c r="A15" s="110" t="s">
        <v>49</v>
      </c>
      <c r="B15" s="76"/>
      <c r="C15" s="237">
        <v>24</v>
      </c>
      <c r="D15" s="76"/>
      <c r="E15" s="111">
        <v>27</v>
      </c>
      <c r="F15" s="76"/>
      <c r="G15" s="111">
        <v>24</v>
      </c>
      <c r="H15" s="76"/>
      <c r="I15" s="111">
        <v>23</v>
      </c>
      <c r="J15" s="76"/>
      <c r="K15" s="111">
        <v>22</v>
      </c>
      <c r="L15" s="118"/>
    </row>
    <row r="16" spans="1:12" ht="14.1" customHeight="1">
      <c r="A16" s="110" t="s">
        <v>27</v>
      </c>
      <c r="B16" s="76"/>
      <c r="C16" s="237">
        <v>3</v>
      </c>
      <c r="D16" s="76"/>
      <c r="E16" s="111">
        <v>0</v>
      </c>
      <c r="F16" s="76"/>
      <c r="G16" s="111">
        <v>3</v>
      </c>
      <c r="H16" s="76"/>
      <c r="I16" s="111">
        <v>-3</v>
      </c>
      <c r="J16" s="76"/>
      <c r="K16" s="111">
        <v>-2</v>
      </c>
      <c r="L16" s="118"/>
    </row>
    <row r="17" spans="1:12" ht="14.1" customHeight="1">
      <c r="A17" s="110" t="s">
        <v>50</v>
      </c>
      <c r="B17" s="76"/>
      <c r="C17" s="238">
        <v>16</v>
      </c>
      <c r="D17" s="76"/>
      <c r="E17" s="112">
        <v>-201</v>
      </c>
      <c r="F17" s="76"/>
      <c r="G17" s="112">
        <v>170</v>
      </c>
      <c r="H17" s="76"/>
      <c r="I17" s="112">
        <v>45</v>
      </c>
      <c r="J17" s="76"/>
      <c r="K17" s="112">
        <v>-61</v>
      </c>
      <c r="L17" s="118"/>
    </row>
    <row r="18" spans="1:12" ht="14.1" customHeight="1">
      <c r="A18" s="65" t="s">
        <v>239</v>
      </c>
      <c r="B18" s="76"/>
      <c r="C18" s="294">
        <v>1663</v>
      </c>
      <c r="D18" s="76"/>
      <c r="E18" s="113">
        <v>1535</v>
      </c>
      <c r="F18" s="76"/>
      <c r="G18" s="113">
        <v>1738</v>
      </c>
      <c r="H18" s="76"/>
      <c r="I18" s="113">
        <v>1737</v>
      </c>
      <c r="J18" s="76"/>
      <c r="K18" s="113">
        <v>1725</v>
      </c>
      <c r="L18" s="118"/>
    </row>
    <row r="19" spans="1:12" ht="14.1" customHeight="1">
      <c r="A19" s="60" t="s">
        <v>51</v>
      </c>
      <c r="B19" s="76"/>
      <c r="C19" s="237"/>
      <c r="D19" s="76"/>
      <c r="E19" s="111"/>
      <c r="F19" s="76"/>
      <c r="G19" s="111"/>
      <c r="H19" s="76"/>
      <c r="I19" s="111"/>
      <c r="J19" s="76"/>
      <c r="K19" s="111"/>
      <c r="L19" s="118"/>
    </row>
    <row r="20" spans="1:12" ht="14.1" customHeight="1">
      <c r="A20" s="65" t="s">
        <v>1</v>
      </c>
      <c r="B20" s="76"/>
      <c r="C20" s="237">
        <v>-877</v>
      </c>
      <c r="D20" s="76"/>
      <c r="E20" s="111">
        <v>-948</v>
      </c>
      <c r="F20" s="76"/>
      <c r="G20" s="111">
        <v>-894</v>
      </c>
      <c r="H20" s="76"/>
      <c r="I20" s="111">
        <v>-910</v>
      </c>
      <c r="J20" s="76"/>
      <c r="K20" s="111">
        <v>-882</v>
      </c>
      <c r="L20" s="118"/>
    </row>
    <row r="21" spans="1:12" ht="14.1" customHeight="1">
      <c r="A21" s="65" t="s">
        <v>52</v>
      </c>
      <c r="B21" s="76"/>
      <c r="C21" s="237">
        <v>-3602</v>
      </c>
      <c r="D21" s="76"/>
      <c r="E21" s="111">
        <v>-82</v>
      </c>
      <c r="F21" s="76"/>
      <c r="G21" s="111">
        <v>-8</v>
      </c>
      <c r="H21" s="76"/>
      <c r="I21" s="111">
        <v>-10</v>
      </c>
      <c r="J21" s="76"/>
      <c r="K21" s="111">
        <v>-23</v>
      </c>
      <c r="L21" s="118"/>
    </row>
    <row r="22" spans="1:12" ht="14.1" customHeight="1">
      <c r="A22" s="65" t="s">
        <v>132</v>
      </c>
      <c r="B22" s="76"/>
      <c r="C22" s="240">
        <v>0</v>
      </c>
      <c r="D22" s="76"/>
      <c r="E22" s="115">
        <v>1</v>
      </c>
      <c r="F22" s="76"/>
      <c r="G22" s="115">
        <v>17</v>
      </c>
      <c r="H22" s="76"/>
      <c r="I22" s="115">
        <v>3</v>
      </c>
      <c r="J22" s="76"/>
      <c r="K22" s="115">
        <v>1</v>
      </c>
      <c r="L22" s="118"/>
    </row>
    <row r="23" spans="1:12" ht="14.1" customHeight="1">
      <c r="A23" s="65" t="s">
        <v>310</v>
      </c>
      <c r="B23" s="76"/>
      <c r="C23" s="240">
        <v>147</v>
      </c>
      <c r="D23" s="76"/>
      <c r="E23" s="115">
        <v>0</v>
      </c>
      <c r="F23" s="76"/>
      <c r="G23" s="115">
        <v>0</v>
      </c>
      <c r="H23" s="76"/>
      <c r="I23" s="115">
        <v>0</v>
      </c>
      <c r="J23" s="76"/>
      <c r="K23" s="115">
        <v>0</v>
      </c>
      <c r="L23" s="118"/>
    </row>
    <row r="24" spans="1:12" ht="14.1" customHeight="1">
      <c r="A24" s="65" t="s">
        <v>240</v>
      </c>
      <c r="B24" s="76"/>
      <c r="C24" s="240">
        <v>13</v>
      </c>
      <c r="D24" s="76"/>
      <c r="E24" s="115">
        <v>11</v>
      </c>
      <c r="F24" s="76"/>
      <c r="G24" s="115">
        <v>11</v>
      </c>
      <c r="H24" s="76"/>
      <c r="I24" s="115">
        <v>8</v>
      </c>
      <c r="J24" s="76"/>
      <c r="K24" s="115">
        <v>7</v>
      </c>
      <c r="L24" s="118"/>
    </row>
    <row r="25" spans="1:12" ht="14.1" customHeight="1">
      <c r="A25" s="65" t="s">
        <v>250</v>
      </c>
      <c r="B25" s="76"/>
      <c r="C25" s="240">
        <v>-30</v>
      </c>
      <c r="D25" s="76"/>
      <c r="E25" s="115">
        <v>-1</v>
      </c>
      <c r="F25" s="76"/>
      <c r="G25" s="115">
        <v>-47</v>
      </c>
      <c r="H25" s="76"/>
      <c r="I25" s="115">
        <v>-1</v>
      </c>
      <c r="J25" s="76"/>
      <c r="K25" s="115">
        <v>0</v>
      </c>
      <c r="L25" s="118"/>
    </row>
    <row r="26" spans="1:12" ht="14.1" customHeight="1">
      <c r="A26" s="65" t="s">
        <v>241</v>
      </c>
      <c r="B26" s="76"/>
      <c r="C26" s="239">
        <v>-4349</v>
      </c>
      <c r="D26" s="76"/>
      <c r="E26" s="114">
        <v>-1019</v>
      </c>
      <c r="F26" s="76"/>
      <c r="G26" s="114">
        <v>-921</v>
      </c>
      <c r="H26" s="76"/>
      <c r="I26" s="114">
        <v>-910</v>
      </c>
      <c r="J26" s="76"/>
      <c r="K26" s="114">
        <v>-897</v>
      </c>
      <c r="L26" s="118"/>
    </row>
    <row r="27" spans="1:12" ht="14.1" customHeight="1">
      <c r="A27" s="60" t="s">
        <v>53</v>
      </c>
      <c r="B27" s="76"/>
      <c r="C27" s="240"/>
      <c r="D27" s="76"/>
      <c r="E27" s="115"/>
      <c r="F27" s="76"/>
      <c r="G27" s="115"/>
      <c r="H27" s="76"/>
      <c r="I27" s="115"/>
      <c r="J27" s="76"/>
      <c r="K27" s="115"/>
      <c r="L27" s="118"/>
    </row>
    <row r="28" spans="1:12" ht="14.1" customHeight="1">
      <c r="A28" s="65" t="s">
        <v>311</v>
      </c>
      <c r="B28" s="76"/>
      <c r="C28" s="240">
        <v>3219</v>
      </c>
      <c r="D28" s="76"/>
      <c r="E28" s="115">
        <v>0</v>
      </c>
      <c r="F28" s="76"/>
      <c r="G28" s="115">
        <v>0</v>
      </c>
      <c r="H28" s="76"/>
      <c r="I28" s="115">
        <v>0</v>
      </c>
      <c r="J28" s="76"/>
      <c r="K28" s="115">
        <v>0</v>
      </c>
      <c r="L28" s="118"/>
    </row>
    <row r="29" spans="1:12" ht="14.1" customHeight="1">
      <c r="A29" s="65" t="s">
        <v>92</v>
      </c>
      <c r="B29" s="76"/>
      <c r="C29" s="237">
        <v>-472</v>
      </c>
      <c r="D29" s="76"/>
      <c r="E29" s="111">
        <v>0</v>
      </c>
      <c r="F29" s="76"/>
      <c r="G29" s="111">
        <v>0</v>
      </c>
      <c r="H29" s="76"/>
      <c r="I29" s="111">
        <v>0</v>
      </c>
      <c r="J29" s="76"/>
      <c r="K29" s="111">
        <v>-242</v>
      </c>
      <c r="L29" s="118"/>
    </row>
    <row r="30" spans="1:12" ht="14.1" customHeight="1">
      <c r="A30" s="65" t="s">
        <v>54</v>
      </c>
      <c r="B30" s="76"/>
      <c r="C30" s="237">
        <v>-295</v>
      </c>
      <c r="D30" s="76"/>
      <c r="E30" s="111">
        <v>-256</v>
      </c>
      <c r="F30" s="76"/>
      <c r="G30" s="111">
        <v>-205</v>
      </c>
      <c r="H30" s="76"/>
      <c r="I30" s="111">
        <v>-234</v>
      </c>
      <c r="J30" s="76"/>
      <c r="K30" s="111">
        <v>0</v>
      </c>
      <c r="L30" s="118"/>
    </row>
    <row r="31" spans="1:12" ht="14.1" customHeight="1">
      <c r="A31" s="65" t="s">
        <v>55</v>
      </c>
      <c r="B31" s="63"/>
      <c r="C31" s="237">
        <v>-272</v>
      </c>
      <c r="D31" s="63"/>
      <c r="E31" s="111">
        <v>-223</v>
      </c>
      <c r="F31" s="63"/>
      <c r="G31" s="111">
        <v>-299</v>
      </c>
      <c r="H31" s="63"/>
      <c r="I31" s="111">
        <v>-488</v>
      </c>
      <c r="J31" s="63"/>
      <c r="K31" s="111">
        <v>-312</v>
      </c>
      <c r="L31" s="118"/>
    </row>
    <row r="32" spans="1:12" ht="14.1" customHeight="1">
      <c r="A32" s="65" t="s">
        <v>90</v>
      </c>
      <c r="B32" s="63"/>
      <c r="C32" s="237">
        <v>20</v>
      </c>
      <c r="D32" s="63"/>
      <c r="E32" s="111">
        <v>12</v>
      </c>
      <c r="F32" s="63"/>
      <c r="G32" s="111">
        <v>12</v>
      </c>
      <c r="H32" s="63"/>
      <c r="I32" s="111">
        <v>19</v>
      </c>
      <c r="J32" s="63"/>
      <c r="K32" s="111">
        <v>10</v>
      </c>
      <c r="L32" s="118"/>
    </row>
    <row r="33" spans="1:13" ht="14.1" customHeight="1">
      <c r="A33" s="65" t="s">
        <v>206</v>
      </c>
      <c r="B33" s="63"/>
      <c r="C33" s="237">
        <v>-10</v>
      </c>
      <c r="D33" s="63"/>
      <c r="E33" s="111">
        <v>-19</v>
      </c>
      <c r="F33" s="63"/>
      <c r="G33" s="111">
        <v>-7</v>
      </c>
      <c r="H33" s="63"/>
      <c r="I33" s="111">
        <v>-12</v>
      </c>
      <c r="J33" s="63"/>
      <c r="K33" s="111">
        <v>-9</v>
      </c>
      <c r="L33" s="118"/>
    </row>
    <row r="34" spans="1:13" ht="14.1" customHeight="1">
      <c r="A34" s="65" t="s">
        <v>125</v>
      </c>
      <c r="B34" s="76"/>
      <c r="C34" s="240">
        <v>2</v>
      </c>
      <c r="D34" s="76"/>
      <c r="E34" s="115">
        <v>-9</v>
      </c>
      <c r="F34" s="76"/>
      <c r="G34" s="115">
        <v>-42</v>
      </c>
      <c r="H34" s="76"/>
      <c r="I34" s="115">
        <v>-1</v>
      </c>
      <c r="J34" s="76"/>
      <c r="K34" s="115">
        <v>0</v>
      </c>
      <c r="L34" s="118"/>
    </row>
    <row r="35" spans="1:13" ht="14.1" customHeight="1">
      <c r="A35" s="65" t="s">
        <v>242</v>
      </c>
      <c r="B35" s="76"/>
      <c r="C35" s="239">
        <v>2192</v>
      </c>
      <c r="D35" s="76"/>
      <c r="E35" s="114">
        <v>-495</v>
      </c>
      <c r="F35" s="76"/>
      <c r="G35" s="114">
        <v>-541</v>
      </c>
      <c r="H35" s="76"/>
      <c r="I35" s="114">
        <v>-716</v>
      </c>
      <c r="J35" s="76"/>
      <c r="K35" s="114">
        <v>-553</v>
      </c>
      <c r="L35" s="118"/>
    </row>
    <row r="36" spans="1:13" ht="14.1" customHeight="1">
      <c r="A36" s="69" t="s">
        <v>68</v>
      </c>
      <c r="B36" s="76"/>
      <c r="C36" s="239">
        <v>1</v>
      </c>
      <c r="D36" s="76"/>
      <c r="E36" s="114">
        <v>-1</v>
      </c>
      <c r="F36" s="76"/>
      <c r="G36" s="114">
        <v>-2</v>
      </c>
      <c r="H36" s="76"/>
      <c r="I36" s="114">
        <v>3</v>
      </c>
      <c r="J36" s="76"/>
      <c r="K36" s="114">
        <v>-2</v>
      </c>
      <c r="L36" s="118"/>
    </row>
    <row r="37" spans="1:13" ht="13.2">
      <c r="A37" s="60" t="s">
        <v>56</v>
      </c>
      <c r="B37" s="76"/>
      <c r="C37" s="240">
        <v>-493</v>
      </c>
      <c r="D37" s="76"/>
      <c r="E37" s="115">
        <v>20</v>
      </c>
      <c r="F37" s="76"/>
      <c r="G37" s="115">
        <v>274</v>
      </c>
      <c r="H37" s="76"/>
      <c r="I37" s="115">
        <v>114</v>
      </c>
      <c r="J37" s="76"/>
      <c r="K37" s="115">
        <v>273</v>
      </c>
      <c r="L37" s="118"/>
      <c r="M37" s="72"/>
    </row>
    <row r="38" spans="1:13" ht="14.1" customHeight="1">
      <c r="A38" s="69" t="s">
        <v>57</v>
      </c>
      <c r="B38" s="76"/>
      <c r="C38" s="238">
        <v>1169</v>
      </c>
      <c r="D38" s="76"/>
      <c r="E38" s="112">
        <v>1149</v>
      </c>
      <c r="F38" s="76"/>
      <c r="G38" s="112">
        <v>875</v>
      </c>
      <c r="H38" s="76"/>
      <c r="I38" s="112">
        <v>761</v>
      </c>
      <c r="J38" s="76"/>
      <c r="K38" s="112">
        <v>488</v>
      </c>
      <c r="L38" s="118"/>
    </row>
    <row r="39" spans="1:13" ht="14.1" customHeight="1" thickBot="1">
      <c r="A39" s="69" t="s">
        <v>58</v>
      </c>
      <c r="B39" s="76"/>
      <c r="C39" s="274">
        <v>676</v>
      </c>
      <c r="D39" s="76"/>
      <c r="E39" s="116">
        <v>1169</v>
      </c>
      <c r="F39" s="76"/>
      <c r="G39" s="116">
        <v>1149</v>
      </c>
      <c r="H39" s="76"/>
      <c r="I39" s="116">
        <v>875</v>
      </c>
      <c r="J39" s="76"/>
      <c r="K39" s="116">
        <v>761</v>
      </c>
      <c r="L39" s="118"/>
    </row>
    <row r="40" spans="1:13" ht="14.1" customHeight="1" thickTop="1">
      <c r="A40" s="69"/>
      <c r="B40" s="76"/>
      <c r="C40" s="160"/>
      <c r="D40" s="76"/>
      <c r="E40" s="96"/>
      <c r="F40" s="76"/>
      <c r="G40" s="96"/>
      <c r="H40" s="76"/>
      <c r="I40" s="96"/>
      <c r="J40" s="76"/>
      <c r="K40" s="96"/>
      <c r="L40" s="118"/>
    </row>
    <row r="41" spans="1:13" ht="14.1" customHeight="1">
      <c r="A41" s="69" t="s">
        <v>59</v>
      </c>
      <c r="B41" s="76"/>
      <c r="C41" s="160"/>
      <c r="D41" s="76"/>
      <c r="E41" s="96"/>
      <c r="F41" s="76"/>
      <c r="G41" s="96"/>
      <c r="H41" s="76"/>
      <c r="I41" s="96"/>
      <c r="J41" s="76"/>
      <c r="K41" s="96"/>
      <c r="L41" s="118"/>
    </row>
    <row r="42" spans="1:13" ht="14.1" customHeight="1">
      <c r="A42" s="63" t="s">
        <v>208</v>
      </c>
      <c r="B42" s="76"/>
      <c r="C42" s="160">
        <v>645</v>
      </c>
      <c r="D42" s="76"/>
      <c r="E42" s="96">
        <v>1140</v>
      </c>
      <c r="F42" s="76"/>
      <c r="G42" s="96">
        <v>1126</v>
      </c>
      <c r="H42" s="76"/>
      <c r="I42" s="96">
        <v>853</v>
      </c>
      <c r="J42" s="76"/>
      <c r="K42" s="96">
        <v>654</v>
      </c>
      <c r="L42" s="118"/>
    </row>
    <row r="43" spans="1:13" ht="14.1" customHeight="1">
      <c r="A43" s="63" t="s">
        <v>169</v>
      </c>
      <c r="B43" s="76"/>
      <c r="C43" s="237">
        <v>31</v>
      </c>
      <c r="D43" s="76"/>
      <c r="E43" s="111">
        <v>29</v>
      </c>
      <c r="F43" s="76"/>
      <c r="G43" s="111">
        <v>23</v>
      </c>
      <c r="H43" s="76"/>
      <c r="I43" s="111">
        <v>22</v>
      </c>
      <c r="J43" s="76"/>
      <c r="K43" s="111">
        <v>107</v>
      </c>
      <c r="L43" s="118"/>
    </row>
    <row r="44" spans="1:13" ht="14.1" customHeight="1" thickBot="1">
      <c r="A44" s="65" t="s">
        <v>60</v>
      </c>
      <c r="B44" s="297"/>
      <c r="C44" s="284">
        <v>676</v>
      </c>
      <c r="D44" s="291"/>
      <c r="E44" s="116">
        <v>1169</v>
      </c>
      <c r="F44" s="279"/>
      <c r="G44" s="116">
        <v>1149</v>
      </c>
      <c r="H44" s="270"/>
      <c r="I44" s="116">
        <v>875</v>
      </c>
      <c r="J44" s="196"/>
      <c r="K44" s="116">
        <v>761</v>
      </c>
      <c r="L44" s="118"/>
    </row>
    <row r="45" spans="1:13" ht="14.1" customHeight="1" thickTop="1">
      <c r="B45" s="297"/>
      <c r="C45" s="297"/>
      <c r="D45" s="291"/>
      <c r="E45" s="291"/>
      <c r="F45" s="279"/>
      <c r="G45" s="279"/>
      <c r="H45" s="270"/>
      <c r="I45" s="270"/>
      <c r="J45" s="196"/>
      <c r="K45" s="196"/>
    </row>
    <row r="46" spans="1:13" ht="14.1" customHeight="1">
      <c r="A46" s="192"/>
      <c r="B46" s="191"/>
      <c r="C46" s="191"/>
      <c r="D46" s="191"/>
      <c r="E46" s="191"/>
      <c r="F46" s="191"/>
      <c r="G46" s="191"/>
      <c r="H46" s="191"/>
      <c r="I46" s="191"/>
      <c r="J46" s="191"/>
      <c r="K46" s="191"/>
    </row>
    <row r="47" spans="1:13" ht="14.1" customHeight="1">
      <c r="A47" s="193"/>
      <c r="B47" s="191"/>
      <c r="C47" s="194"/>
      <c r="D47" s="191"/>
      <c r="E47" s="194"/>
      <c r="F47" s="191"/>
      <c r="G47" s="194"/>
      <c r="H47" s="191"/>
      <c r="I47" s="194"/>
      <c r="J47" s="191"/>
      <c r="K47" s="194"/>
    </row>
    <row r="48" spans="1:13" ht="14.1" customHeight="1">
      <c r="A48" s="193"/>
      <c r="B48" s="191"/>
      <c r="C48" s="194"/>
      <c r="D48" s="191"/>
      <c r="E48" s="194"/>
      <c r="F48" s="191"/>
      <c r="G48" s="194"/>
      <c r="H48" s="191"/>
      <c r="I48" s="194"/>
      <c r="J48" s="191"/>
      <c r="K48" s="194"/>
    </row>
    <row r="49" spans="1:11" ht="14.1" customHeight="1">
      <c r="A49" s="193"/>
      <c r="C49" s="194"/>
      <c r="E49" s="194"/>
      <c r="G49" s="194"/>
      <c r="I49" s="194"/>
      <c r="K49" s="194"/>
    </row>
    <row r="50" spans="1:11" ht="14.1" customHeight="1">
      <c r="A50" s="193"/>
      <c r="C50" s="194"/>
      <c r="E50" s="194"/>
      <c r="G50" s="194"/>
      <c r="I50" s="194"/>
      <c r="K50" s="194"/>
    </row>
    <row r="51" spans="1:11" ht="14.1" customHeight="1">
      <c r="A51" s="57"/>
      <c r="C51" s="57"/>
      <c r="E51" s="57"/>
      <c r="G51" s="57"/>
      <c r="I51" s="57"/>
      <c r="K51" s="57"/>
    </row>
    <row r="52" spans="1:11" ht="14.1" customHeight="1">
      <c r="A52" s="78"/>
    </row>
    <row r="53" spans="1:11" ht="14.1" customHeight="1">
      <c r="A53" s="78"/>
    </row>
    <row r="54" spans="1:11" ht="14.1" customHeight="1">
      <c r="A54" s="78"/>
    </row>
    <row r="55" spans="1:11" ht="14.1" customHeight="1">
      <c r="A55" s="21"/>
      <c r="B55" s="21"/>
      <c r="D55" s="21"/>
      <c r="F55" s="21"/>
      <c r="H55" s="21"/>
      <c r="J55" s="21"/>
    </row>
    <row r="56" spans="1:11" ht="14.1" customHeight="1">
      <c r="A56" s="21"/>
      <c r="B56" s="21"/>
      <c r="D56" s="21"/>
      <c r="F56" s="21"/>
      <c r="H56" s="21"/>
      <c r="J56" s="21"/>
    </row>
    <row r="57" spans="1:11" ht="14.1" customHeight="1">
      <c r="A57" s="21"/>
      <c r="B57" s="21"/>
      <c r="D57" s="21"/>
      <c r="F57" s="21"/>
      <c r="H57" s="21"/>
      <c r="J57" s="21"/>
    </row>
    <row r="58" spans="1:11" ht="14.1" customHeight="1">
      <c r="A58" s="21"/>
      <c r="B58" s="21"/>
      <c r="D58" s="21"/>
      <c r="F58" s="21"/>
      <c r="H58" s="21"/>
      <c r="J58" s="21"/>
    </row>
    <row r="59" spans="1:11" ht="14.1" customHeight="1">
      <c r="A59" s="21"/>
      <c r="B59" s="21"/>
      <c r="D59" s="21"/>
      <c r="F59" s="21"/>
      <c r="H59" s="21"/>
      <c r="J59" s="21"/>
    </row>
    <row r="60" spans="1:11" ht="14.1" customHeight="1">
      <c r="A60" s="21"/>
      <c r="B60" s="21"/>
      <c r="D60" s="21"/>
      <c r="F60" s="21"/>
      <c r="H60" s="21"/>
      <c r="J60" s="21"/>
    </row>
    <row r="61" spans="1:11" ht="14.1" customHeight="1">
      <c r="A61" s="21"/>
      <c r="B61" s="21"/>
      <c r="D61" s="21"/>
      <c r="F61" s="21"/>
      <c r="H61" s="21"/>
      <c r="J61" s="21"/>
    </row>
    <row r="62" spans="1:11" ht="14.1" customHeight="1">
      <c r="A62" s="21"/>
      <c r="B62" s="21"/>
      <c r="D62" s="21"/>
      <c r="F62" s="21"/>
      <c r="H62" s="21"/>
      <c r="J62" s="21"/>
    </row>
    <row r="63" spans="1:11" ht="14.1" customHeight="1">
      <c r="A63" s="21"/>
      <c r="B63" s="21"/>
      <c r="D63" s="21"/>
      <c r="F63" s="21"/>
      <c r="H63" s="21"/>
      <c r="J63" s="21"/>
    </row>
    <row r="64" spans="1:11" ht="14.1" customHeight="1">
      <c r="A64" s="21"/>
      <c r="B64" s="21"/>
      <c r="D64" s="21"/>
      <c r="F64" s="21"/>
      <c r="H64" s="21"/>
      <c r="J64" s="21"/>
    </row>
    <row r="65" spans="1:10" ht="14.1" customHeight="1">
      <c r="A65" s="21"/>
      <c r="B65" s="21"/>
      <c r="D65" s="21"/>
      <c r="F65" s="21"/>
      <c r="H65" s="21"/>
      <c r="J65" s="21"/>
    </row>
    <row r="66" spans="1:10" ht="14.1" customHeight="1">
      <c r="A66" s="21"/>
      <c r="B66" s="21"/>
      <c r="D66" s="21"/>
      <c r="F66" s="21"/>
      <c r="H66" s="21"/>
      <c r="J66" s="21"/>
    </row>
    <row r="67" spans="1:10" ht="14.1" customHeight="1">
      <c r="A67" s="21"/>
      <c r="B67" s="21"/>
      <c r="D67" s="21"/>
      <c r="F67" s="21"/>
      <c r="H67" s="21"/>
      <c r="J67" s="21"/>
    </row>
    <row r="68" spans="1:10" ht="14.1" customHeight="1">
      <c r="A68" s="21"/>
      <c r="B68" s="21"/>
      <c r="D68" s="21"/>
      <c r="F68" s="21"/>
      <c r="H68" s="21"/>
      <c r="J68" s="21"/>
    </row>
    <row r="69" spans="1:10" ht="14.1" customHeight="1">
      <c r="A69" s="21"/>
      <c r="B69" s="21"/>
      <c r="D69" s="21"/>
      <c r="F69" s="21"/>
      <c r="H69" s="21"/>
      <c r="J69" s="21"/>
    </row>
    <row r="70" spans="1:10" ht="14.1" customHeight="1">
      <c r="A70" s="21"/>
      <c r="B70" s="21"/>
      <c r="D70" s="21"/>
      <c r="F70" s="21"/>
      <c r="H70" s="21"/>
      <c r="J70" s="21"/>
    </row>
    <row r="71" spans="1:10" ht="14.1" customHeight="1">
      <c r="A71" s="21"/>
      <c r="B71" s="21"/>
      <c r="D71" s="21"/>
      <c r="F71" s="21"/>
      <c r="H71" s="21"/>
      <c r="J71" s="21"/>
    </row>
    <row r="72" spans="1:10" ht="14.1" customHeight="1">
      <c r="A72" s="21"/>
      <c r="B72" s="21"/>
      <c r="D72" s="21"/>
      <c r="F72" s="21"/>
      <c r="H72" s="21"/>
      <c r="J72" s="21"/>
    </row>
    <row r="73" spans="1:10" ht="14.1" customHeight="1">
      <c r="A73" s="21"/>
      <c r="B73" s="21"/>
      <c r="D73" s="21"/>
      <c r="F73" s="21"/>
      <c r="H73" s="21"/>
      <c r="J73" s="21"/>
    </row>
    <row r="74" spans="1:10" ht="14.1" customHeight="1">
      <c r="A74" s="21"/>
      <c r="B74" s="21"/>
      <c r="D74" s="21"/>
      <c r="F74" s="21"/>
      <c r="H74" s="21"/>
      <c r="J74" s="21"/>
    </row>
    <row r="75" spans="1:10" ht="14.1" customHeight="1">
      <c r="A75" s="21"/>
      <c r="B75" s="21"/>
      <c r="D75" s="21"/>
      <c r="F75" s="21"/>
      <c r="H75" s="21"/>
      <c r="J75" s="21"/>
    </row>
    <row r="76" spans="1:10" ht="14.1" customHeight="1">
      <c r="A76" s="21"/>
      <c r="B76" s="21"/>
      <c r="D76" s="21"/>
      <c r="F76" s="21"/>
      <c r="H76" s="21"/>
      <c r="J76" s="21"/>
    </row>
    <row r="77" spans="1:10" ht="14.1" customHeight="1">
      <c r="A77" s="21"/>
      <c r="B77" s="21"/>
      <c r="D77" s="21"/>
      <c r="F77" s="21"/>
      <c r="H77" s="21"/>
      <c r="J77" s="21"/>
    </row>
    <row r="78" spans="1:10" ht="14.1" customHeight="1">
      <c r="A78" s="21"/>
      <c r="B78" s="21"/>
      <c r="D78" s="21"/>
      <c r="F78" s="21"/>
      <c r="H78" s="21"/>
      <c r="J78" s="21"/>
    </row>
    <row r="79" spans="1:10" ht="14.1" customHeight="1">
      <c r="A79" s="21"/>
      <c r="B79" s="21"/>
      <c r="D79" s="21"/>
      <c r="F79" s="21"/>
      <c r="H79" s="21"/>
      <c r="J79" s="21"/>
    </row>
    <row r="80" spans="1:10" ht="14.1" customHeight="1">
      <c r="A80" s="21"/>
      <c r="B80" s="21"/>
      <c r="D80" s="21"/>
      <c r="F80" s="21"/>
      <c r="H80" s="21"/>
      <c r="J80" s="21"/>
    </row>
    <row r="81" spans="1:10" ht="14.1" customHeight="1">
      <c r="A81" s="21"/>
      <c r="B81" s="21"/>
      <c r="D81" s="21"/>
      <c r="F81" s="21"/>
      <c r="H81" s="21"/>
      <c r="J81" s="21"/>
    </row>
    <row r="82" spans="1:10" ht="14.1" customHeight="1">
      <c r="A82" s="21"/>
      <c r="B82" s="21"/>
      <c r="D82" s="21"/>
      <c r="F82" s="21"/>
      <c r="H82" s="21"/>
      <c r="J82" s="21"/>
    </row>
    <row r="83" spans="1:10" ht="14.1" customHeight="1">
      <c r="A83" s="21"/>
      <c r="B83" s="21"/>
      <c r="D83" s="21"/>
      <c r="F83" s="21"/>
      <c r="H83" s="21"/>
      <c r="J83" s="21"/>
    </row>
    <row r="84" spans="1:10" ht="14.1" customHeight="1">
      <c r="A84" s="21"/>
      <c r="B84" s="21"/>
      <c r="D84" s="21"/>
      <c r="F84" s="21"/>
      <c r="H84" s="21"/>
      <c r="J84" s="21"/>
    </row>
    <row r="85" spans="1:10" ht="14.1" customHeight="1">
      <c r="A85" s="21"/>
      <c r="B85" s="21"/>
      <c r="D85" s="21"/>
      <c r="F85" s="21"/>
      <c r="H85" s="21"/>
      <c r="J85" s="21"/>
    </row>
    <row r="86" spans="1:10" ht="14.1" customHeight="1">
      <c r="A86" s="21"/>
      <c r="B86" s="21"/>
      <c r="D86" s="21"/>
      <c r="F86" s="21"/>
      <c r="H86" s="21"/>
      <c r="J86" s="21"/>
    </row>
    <row r="87" spans="1:10" ht="14.1" customHeight="1">
      <c r="A87" s="21"/>
      <c r="B87" s="21"/>
      <c r="D87" s="21"/>
      <c r="F87" s="21"/>
      <c r="H87" s="21"/>
      <c r="J87" s="21"/>
    </row>
    <row r="88" spans="1:10" ht="14.1" customHeight="1">
      <c r="A88" s="21"/>
      <c r="B88" s="21"/>
      <c r="D88" s="21"/>
      <c r="F88" s="21"/>
      <c r="H88" s="21"/>
      <c r="J88" s="21"/>
    </row>
    <row r="89" spans="1:10" ht="14.1" customHeight="1">
      <c r="A89" s="21"/>
      <c r="B89" s="21"/>
      <c r="D89" s="21"/>
      <c r="F89" s="21"/>
      <c r="H89" s="21"/>
      <c r="J89" s="21"/>
    </row>
    <row r="90" spans="1:10" ht="14.1" customHeight="1">
      <c r="A90" s="21"/>
      <c r="B90" s="21"/>
      <c r="D90" s="21"/>
      <c r="F90" s="21"/>
      <c r="H90" s="21"/>
      <c r="J90" s="21"/>
    </row>
    <row r="91" spans="1:10" ht="14.1" customHeight="1">
      <c r="A91" s="21"/>
      <c r="B91" s="21"/>
      <c r="D91" s="21"/>
      <c r="F91" s="21"/>
      <c r="H91" s="21"/>
      <c r="J91" s="21"/>
    </row>
    <row r="92" spans="1:10" ht="14.1" customHeight="1">
      <c r="A92" s="21"/>
      <c r="B92" s="21"/>
      <c r="D92" s="21"/>
      <c r="F92" s="21"/>
      <c r="H92" s="21"/>
      <c r="J92" s="21"/>
    </row>
    <row r="93" spans="1:10" ht="14.1" customHeight="1">
      <c r="A93" s="21"/>
      <c r="B93" s="21"/>
      <c r="D93" s="21"/>
      <c r="F93" s="21"/>
      <c r="H93" s="21"/>
      <c r="J93" s="21"/>
    </row>
    <row r="94" spans="1:10" ht="14.1" customHeight="1">
      <c r="A94" s="21"/>
      <c r="B94" s="21"/>
      <c r="D94" s="21"/>
      <c r="F94" s="21"/>
      <c r="H94" s="21"/>
      <c r="J94" s="21"/>
    </row>
    <row r="95" spans="1:10" ht="14.1" customHeight="1">
      <c r="A95" s="21"/>
      <c r="B95" s="21"/>
      <c r="D95" s="21"/>
      <c r="F95" s="21"/>
      <c r="H95" s="21"/>
      <c r="J95" s="21"/>
    </row>
    <row r="96" spans="1:10" ht="14.1" customHeight="1">
      <c r="A96" s="21"/>
      <c r="B96" s="21"/>
      <c r="D96" s="21"/>
      <c r="F96" s="21"/>
      <c r="H96" s="21"/>
      <c r="J96" s="21"/>
    </row>
    <row r="97" spans="1:11" ht="14.1" customHeight="1">
      <c r="A97" s="21"/>
      <c r="B97" s="21"/>
      <c r="D97" s="21"/>
      <c r="F97" s="21"/>
      <c r="H97" s="21"/>
      <c r="J97" s="21"/>
    </row>
    <row r="98" spans="1:11" ht="14.1" customHeight="1">
      <c r="A98" s="21"/>
      <c r="B98" s="21"/>
      <c r="D98" s="21"/>
      <c r="F98" s="21"/>
      <c r="H98" s="21"/>
      <c r="J98" s="21"/>
    </row>
    <row r="99" spans="1:11" ht="14.1" customHeight="1">
      <c r="A99" s="21"/>
      <c r="B99" s="21"/>
      <c r="D99" s="21"/>
      <c r="F99" s="21"/>
      <c r="H99" s="21"/>
      <c r="J99" s="21"/>
    </row>
    <row r="100" spans="1:11" ht="14.1" customHeight="1">
      <c r="A100" s="21"/>
      <c r="B100" s="21"/>
      <c r="C100" s="57"/>
      <c r="D100" s="21"/>
      <c r="E100" s="57"/>
      <c r="F100" s="21"/>
      <c r="G100" s="57"/>
      <c r="H100" s="21"/>
      <c r="I100" s="57"/>
      <c r="J100" s="21"/>
      <c r="K100" s="57"/>
    </row>
    <row r="101" spans="1:11" ht="14.1" customHeight="1">
      <c r="A101" s="21"/>
      <c r="B101" s="21"/>
      <c r="C101" s="57"/>
      <c r="D101" s="21"/>
      <c r="E101" s="57"/>
      <c r="F101" s="21"/>
      <c r="G101" s="57"/>
      <c r="H101" s="21"/>
      <c r="I101" s="57"/>
      <c r="J101" s="21"/>
      <c r="K101" s="57"/>
    </row>
    <row r="102" spans="1:11" ht="14.1" customHeight="1">
      <c r="A102" s="21"/>
      <c r="B102" s="21"/>
      <c r="C102" s="57"/>
      <c r="D102" s="21"/>
      <c r="E102" s="57"/>
      <c r="F102" s="21"/>
      <c r="G102" s="57"/>
      <c r="H102" s="21"/>
      <c r="I102" s="57"/>
      <c r="J102" s="21"/>
      <c r="K102" s="57"/>
    </row>
    <row r="103" spans="1:11" ht="14.1" customHeight="1">
      <c r="A103" s="21"/>
      <c r="B103" s="21"/>
      <c r="C103" s="57"/>
      <c r="D103" s="21"/>
      <c r="E103" s="57"/>
      <c r="F103" s="21"/>
      <c r="G103" s="57"/>
      <c r="H103" s="21"/>
      <c r="I103" s="57"/>
      <c r="J103" s="21"/>
      <c r="K103" s="57"/>
    </row>
    <row r="104" spans="1:11" ht="14.1" customHeight="1">
      <c r="A104" s="21"/>
      <c r="B104" s="21"/>
      <c r="C104" s="57"/>
      <c r="D104" s="21"/>
      <c r="E104" s="57"/>
      <c r="F104" s="21"/>
      <c r="G104" s="57"/>
      <c r="H104" s="21"/>
      <c r="I104" s="57"/>
      <c r="J104" s="21"/>
      <c r="K104" s="57"/>
    </row>
    <row r="105" spans="1:11" ht="14.1" customHeight="1">
      <c r="A105" s="21"/>
      <c r="B105" s="21"/>
      <c r="C105" s="57"/>
      <c r="D105" s="21"/>
      <c r="E105" s="57"/>
      <c r="F105" s="21"/>
      <c r="G105" s="57"/>
      <c r="H105" s="21"/>
      <c r="I105" s="57"/>
      <c r="J105" s="21"/>
      <c r="K105" s="57"/>
    </row>
    <row r="106" spans="1:11" ht="14.1" customHeight="1">
      <c r="A106" s="21"/>
      <c r="B106" s="21"/>
      <c r="C106" s="57"/>
      <c r="D106" s="21"/>
      <c r="E106" s="57"/>
      <c r="F106" s="21"/>
      <c r="G106" s="57"/>
      <c r="H106" s="21"/>
      <c r="I106" s="57"/>
      <c r="J106" s="21"/>
      <c r="K106" s="57"/>
    </row>
    <row r="107" spans="1:11" ht="14.1" customHeight="1">
      <c r="A107" s="21"/>
      <c r="B107" s="21"/>
      <c r="C107" s="57"/>
      <c r="D107" s="21"/>
      <c r="E107" s="57"/>
      <c r="F107" s="21"/>
      <c r="G107" s="57"/>
      <c r="H107" s="21"/>
      <c r="I107" s="57"/>
      <c r="J107" s="21"/>
      <c r="K107" s="57"/>
    </row>
    <row r="108" spans="1:11" ht="14.1" customHeight="1">
      <c r="A108" s="21"/>
      <c r="B108" s="21"/>
      <c r="C108" s="57"/>
      <c r="D108" s="21"/>
      <c r="E108" s="57"/>
      <c r="F108" s="21"/>
      <c r="G108" s="57"/>
      <c r="H108" s="21"/>
      <c r="I108" s="57"/>
      <c r="J108" s="21"/>
      <c r="K108" s="57"/>
    </row>
    <row r="109" spans="1:11" ht="14.1" customHeight="1">
      <c r="A109" s="21"/>
      <c r="B109" s="21"/>
      <c r="C109" s="57"/>
      <c r="D109" s="21"/>
      <c r="E109" s="57"/>
      <c r="F109" s="21"/>
      <c r="G109" s="57"/>
      <c r="H109" s="21"/>
      <c r="I109" s="57"/>
      <c r="J109" s="21"/>
      <c r="K109" s="57"/>
    </row>
    <row r="110" spans="1:11" ht="14.1" customHeight="1">
      <c r="A110" s="21"/>
      <c r="B110" s="21"/>
      <c r="C110" s="57"/>
      <c r="D110" s="21"/>
      <c r="E110" s="57"/>
      <c r="F110" s="21"/>
      <c r="G110" s="57"/>
      <c r="H110" s="21"/>
      <c r="I110" s="57"/>
      <c r="J110" s="21"/>
      <c r="K110" s="57"/>
    </row>
    <row r="111" spans="1:11" ht="14.1" customHeight="1">
      <c r="A111" s="21"/>
      <c r="B111" s="21"/>
      <c r="C111" s="57"/>
      <c r="D111" s="21"/>
      <c r="E111" s="57"/>
      <c r="F111" s="21"/>
      <c r="G111" s="57"/>
      <c r="H111" s="21"/>
      <c r="I111" s="57"/>
      <c r="J111" s="21"/>
      <c r="K111" s="57"/>
    </row>
    <row r="112" spans="1:11" ht="14.1" customHeight="1">
      <c r="A112" s="21"/>
      <c r="B112" s="21"/>
      <c r="C112" s="57"/>
      <c r="D112" s="21"/>
      <c r="E112" s="57"/>
      <c r="F112" s="21"/>
      <c r="G112" s="57"/>
      <c r="H112" s="21"/>
      <c r="I112" s="57"/>
      <c r="J112" s="21"/>
      <c r="K112" s="57"/>
    </row>
    <row r="113" spans="1:11" ht="14.1" customHeight="1">
      <c r="A113" s="21"/>
      <c r="B113" s="21"/>
      <c r="C113" s="57"/>
      <c r="D113" s="21"/>
      <c r="E113" s="57"/>
      <c r="F113" s="21"/>
      <c r="G113" s="57"/>
      <c r="H113" s="21"/>
      <c r="I113" s="57"/>
      <c r="J113" s="21"/>
      <c r="K113" s="57"/>
    </row>
    <row r="114" spans="1:11" ht="14.1" customHeight="1">
      <c r="A114" s="21"/>
      <c r="B114" s="21"/>
      <c r="C114" s="57"/>
      <c r="D114" s="21"/>
      <c r="E114" s="57"/>
      <c r="F114" s="21"/>
      <c r="G114" s="57"/>
      <c r="H114" s="21"/>
      <c r="I114" s="57"/>
      <c r="J114" s="21"/>
      <c r="K114" s="57"/>
    </row>
    <row r="115" spans="1:11" ht="14.1" customHeight="1">
      <c r="A115" s="21"/>
      <c r="B115" s="21"/>
      <c r="C115" s="57"/>
      <c r="D115" s="21"/>
      <c r="E115" s="57"/>
      <c r="F115" s="21"/>
      <c r="G115" s="57"/>
      <c r="H115" s="21"/>
      <c r="I115" s="57"/>
      <c r="J115" s="21"/>
      <c r="K115" s="57"/>
    </row>
    <row r="116" spans="1:11" ht="14.1" customHeight="1">
      <c r="A116" s="21"/>
      <c r="B116" s="21"/>
      <c r="C116" s="57"/>
      <c r="D116" s="21"/>
      <c r="E116" s="57"/>
      <c r="F116" s="21"/>
      <c r="G116" s="57"/>
      <c r="H116" s="21"/>
      <c r="I116" s="57"/>
      <c r="J116" s="21"/>
      <c r="K116" s="57"/>
    </row>
    <row r="117" spans="1:11" ht="14.1" customHeight="1">
      <c r="A117" s="21"/>
      <c r="B117" s="21"/>
      <c r="C117" s="57"/>
      <c r="D117" s="21"/>
      <c r="E117" s="57"/>
      <c r="F117" s="21"/>
      <c r="G117" s="57"/>
      <c r="H117" s="21"/>
      <c r="I117" s="57"/>
      <c r="J117" s="21"/>
      <c r="K117" s="57"/>
    </row>
    <row r="118" spans="1:11" ht="14.1" customHeight="1">
      <c r="A118" s="21"/>
      <c r="B118" s="21"/>
      <c r="C118" s="57"/>
      <c r="D118" s="21"/>
      <c r="E118" s="57"/>
      <c r="F118" s="21"/>
      <c r="G118" s="57"/>
      <c r="H118" s="21"/>
      <c r="I118" s="57"/>
      <c r="J118" s="21"/>
      <c r="K118" s="57"/>
    </row>
    <row r="119" spans="1:11" ht="14.1" customHeight="1">
      <c r="A119" s="21"/>
      <c r="B119" s="21"/>
      <c r="C119" s="57"/>
      <c r="D119" s="21"/>
      <c r="E119" s="57"/>
      <c r="F119" s="21"/>
      <c r="G119" s="57"/>
      <c r="H119" s="21"/>
      <c r="I119" s="57"/>
      <c r="J119" s="21"/>
      <c r="K119" s="57"/>
    </row>
    <row r="120" spans="1:11" ht="14.1" customHeight="1">
      <c r="A120" s="21"/>
      <c r="B120" s="21"/>
      <c r="C120" s="57"/>
      <c r="D120" s="21"/>
      <c r="E120" s="57"/>
      <c r="F120" s="21"/>
      <c r="G120" s="57"/>
      <c r="H120" s="21"/>
      <c r="I120" s="57"/>
      <c r="J120" s="21"/>
      <c r="K120" s="57"/>
    </row>
    <row r="121" spans="1:11" ht="14.1" customHeight="1">
      <c r="A121" s="21"/>
      <c r="B121" s="21"/>
      <c r="C121" s="57"/>
      <c r="D121" s="21"/>
      <c r="E121" s="57"/>
      <c r="F121" s="21"/>
      <c r="G121" s="57"/>
      <c r="H121" s="21"/>
      <c r="I121" s="57"/>
      <c r="J121" s="21"/>
      <c r="K121" s="57"/>
    </row>
    <row r="122" spans="1:11" ht="14.1" customHeight="1">
      <c r="A122" s="21"/>
      <c r="B122" s="21"/>
      <c r="C122" s="57"/>
      <c r="D122" s="21"/>
      <c r="E122" s="57"/>
      <c r="F122" s="21"/>
      <c r="G122" s="57"/>
      <c r="H122" s="21"/>
      <c r="I122" s="57"/>
      <c r="J122" s="21"/>
      <c r="K122" s="57"/>
    </row>
    <row r="123" spans="1:11" ht="14.1" customHeight="1">
      <c r="A123" s="21"/>
      <c r="B123" s="21"/>
      <c r="C123" s="57"/>
      <c r="D123" s="21"/>
      <c r="E123" s="57"/>
      <c r="F123" s="21"/>
      <c r="G123" s="57"/>
      <c r="H123" s="21"/>
      <c r="I123" s="57"/>
      <c r="J123" s="21"/>
      <c r="K123" s="57"/>
    </row>
    <row r="124" spans="1:11" ht="14.1" customHeight="1">
      <c r="A124" s="21"/>
      <c r="B124" s="21"/>
      <c r="C124" s="57"/>
      <c r="D124" s="21"/>
      <c r="E124" s="57"/>
      <c r="F124" s="21"/>
      <c r="G124" s="57"/>
      <c r="H124" s="21"/>
      <c r="I124" s="57"/>
      <c r="J124" s="21"/>
      <c r="K124" s="57"/>
    </row>
    <row r="125" spans="1:11" ht="14.1" customHeight="1">
      <c r="A125" s="21"/>
      <c r="B125" s="21"/>
      <c r="C125" s="57"/>
      <c r="D125" s="21"/>
      <c r="E125" s="57"/>
      <c r="F125" s="21"/>
      <c r="G125" s="57"/>
      <c r="H125" s="21"/>
      <c r="I125" s="57"/>
      <c r="J125" s="21"/>
      <c r="K125" s="57"/>
    </row>
    <row r="126" spans="1:11" ht="14.1" customHeight="1">
      <c r="A126" s="21"/>
      <c r="B126" s="21"/>
      <c r="C126" s="57"/>
      <c r="D126" s="21"/>
      <c r="E126" s="57"/>
      <c r="F126" s="21"/>
      <c r="G126" s="57"/>
      <c r="H126" s="21"/>
      <c r="I126" s="57"/>
      <c r="J126" s="21"/>
      <c r="K126" s="57"/>
    </row>
    <row r="127" spans="1:11" ht="14.1" customHeight="1">
      <c r="A127" s="21"/>
      <c r="B127" s="21"/>
      <c r="C127" s="57"/>
      <c r="D127" s="21"/>
      <c r="E127" s="57"/>
      <c r="F127" s="21"/>
      <c r="G127" s="57"/>
      <c r="H127" s="21"/>
      <c r="I127" s="57"/>
      <c r="J127" s="21"/>
      <c r="K127" s="57"/>
    </row>
    <row r="128" spans="1:11" ht="14.1" customHeight="1">
      <c r="A128" s="21"/>
      <c r="B128" s="21"/>
      <c r="C128" s="57"/>
      <c r="D128" s="21"/>
      <c r="E128" s="57"/>
      <c r="F128" s="21"/>
      <c r="G128" s="57"/>
      <c r="H128" s="21"/>
      <c r="I128" s="57"/>
      <c r="J128" s="21"/>
      <c r="K128" s="57"/>
    </row>
    <row r="129" spans="1:11" ht="14.1" customHeight="1">
      <c r="A129" s="21"/>
      <c r="B129" s="21"/>
      <c r="C129" s="57"/>
      <c r="D129" s="21"/>
      <c r="E129" s="57"/>
      <c r="F129" s="21"/>
      <c r="G129" s="57"/>
      <c r="H129" s="21"/>
      <c r="I129" s="57"/>
      <c r="J129" s="21"/>
      <c r="K129" s="57"/>
    </row>
    <row r="130" spans="1:11" ht="14.1" customHeight="1">
      <c r="A130" s="21"/>
      <c r="B130" s="21"/>
      <c r="C130" s="57"/>
      <c r="D130" s="21"/>
      <c r="E130" s="57"/>
      <c r="F130" s="21"/>
      <c r="G130" s="57"/>
      <c r="H130" s="21"/>
      <c r="I130" s="57"/>
      <c r="J130" s="21"/>
      <c r="K130" s="57"/>
    </row>
    <row r="131" spans="1:11" ht="14.1" customHeight="1">
      <c r="A131" s="21"/>
      <c r="B131" s="21"/>
      <c r="C131" s="57"/>
      <c r="D131" s="21"/>
      <c r="E131" s="57"/>
      <c r="F131" s="21"/>
      <c r="G131" s="57"/>
      <c r="H131" s="21"/>
      <c r="I131" s="57"/>
      <c r="J131" s="21"/>
      <c r="K131" s="57"/>
    </row>
    <row r="132" spans="1:11" ht="14.1" customHeight="1">
      <c r="A132" s="21"/>
      <c r="B132" s="21"/>
      <c r="C132" s="57"/>
      <c r="D132" s="21"/>
      <c r="E132" s="57"/>
      <c r="F132" s="21"/>
      <c r="G132" s="57"/>
      <c r="H132" s="21"/>
      <c r="I132" s="57"/>
      <c r="J132" s="21"/>
      <c r="K132" s="57"/>
    </row>
    <row r="133" spans="1:11" ht="14.1" customHeight="1">
      <c r="A133" s="21"/>
      <c r="B133" s="21"/>
      <c r="C133" s="57"/>
      <c r="D133" s="21"/>
      <c r="E133" s="57"/>
      <c r="F133" s="21"/>
      <c r="G133" s="57"/>
      <c r="H133" s="21"/>
      <c r="I133" s="57"/>
      <c r="J133" s="21"/>
      <c r="K133" s="57"/>
    </row>
    <row r="134" spans="1:11" ht="14.1" customHeight="1">
      <c r="A134" s="21"/>
      <c r="B134" s="21"/>
      <c r="C134" s="57"/>
      <c r="D134" s="21"/>
      <c r="E134" s="57"/>
      <c r="F134" s="21"/>
      <c r="G134" s="57"/>
      <c r="H134" s="21"/>
      <c r="I134" s="57"/>
      <c r="J134" s="21"/>
      <c r="K134" s="57"/>
    </row>
    <row r="135" spans="1:11" ht="14.1" customHeight="1">
      <c r="A135" s="21"/>
      <c r="B135" s="21"/>
      <c r="C135" s="57"/>
      <c r="D135" s="21"/>
      <c r="E135" s="57"/>
      <c r="F135" s="21"/>
      <c r="G135" s="57"/>
      <c r="H135" s="21"/>
      <c r="I135" s="57"/>
      <c r="J135" s="21"/>
      <c r="K135" s="57"/>
    </row>
    <row r="136" spans="1:11" ht="14.1" customHeight="1">
      <c r="A136" s="21"/>
      <c r="B136" s="21"/>
      <c r="C136" s="57"/>
      <c r="D136" s="21"/>
      <c r="E136" s="57"/>
      <c r="F136" s="21"/>
      <c r="G136" s="57"/>
      <c r="H136" s="21"/>
      <c r="I136" s="57"/>
      <c r="J136" s="21"/>
      <c r="K136" s="57"/>
    </row>
    <row r="137" spans="1:11" ht="14.1" customHeight="1">
      <c r="A137" s="21"/>
      <c r="B137" s="21"/>
      <c r="C137" s="57"/>
      <c r="D137" s="21"/>
      <c r="E137" s="57"/>
      <c r="F137" s="21"/>
      <c r="G137" s="57"/>
      <c r="H137" s="21"/>
      <c r="I137" s="57"/>
      <c r="J137" s="21"/>
      <c r="K137" s="57"/>
    </row>
    <row r="138" spans="1:11" ht="14.1" customHeight="1">
      <c r="A138" s="21"/>
      <c r="B138" s="21"/>
      <c r="C138" s="57"/>
      <c r="D138" s="21"/>
      <c r="E138" s="57"/>
      <c r="F138" s="21"/>
      <c r="G138" s="57"/>
      <c r="H138" s="21"/>
      <c r="I138" s="57"/>
      <c r="J138" s="21"/>
      <c r="K138" s="57"/>
    </row>
    <row r="139" spans="1:11" ht="14.1" customHeight="1">
      <c r="A139" s="21"/>
      <c r="B139" s="21"/>
      <c r="C139" s="57"/>
      <c r="D139" s="21"/>
      <c r="E139" s="57"/>
      <c r="F139" s="21"/>
      <c r="G139" s="57"/>
      <c r="H139" s="21"/>
      <c r="I139" s="57"/>
      <c r="J139" s="21"/>
      <c r="K139" s="57"/>
    </row>
    <row r="140" spans="1:11" ht="14.1" customHeight="1">
      <c r="A140" s="21"/>
      <c r="B140" s="21"/>
      <c r="C140" s="57"/>
      <c r="D140" s="21"/>
      <c r="E140" s="57"/>
      <c r="F140" s="21"/>
      <c r="G140" s="57"/>
      <c r="H140" s="21"/>
      <c r="I140" s="57"/>
      <c r="J140" s="21"/>
      <c r="K140" s="57"/>
    </row>
    <row r="141" spans="1:11" ht="14.1" customHeight="1">
      <c r="A141" s="21"/>
      <c r="B141" s="21"/>
      <c r="C141" s="57"/>
      <c r="D141" s="21"/>
      <c r="E141" s="57"/>
      <c r="F141" s="21"/>
      <c r="G141" s="57"/>
      <c r="H141" s="21"/>
      <c r="I141" s="57"/>
      <c r="J141" s="21"/>
      <c r="K141" s="57"/>
    </row>
    <row r="142" spans="1:11" ht="14.1" customHeight="1">
      <c r="A142" s="21"/>
      <c r="B142" s="21"/>
      <c r="C142" s="57"/>
      <c r="D142" s="21"/>
      <c r="E142" s="57"/>
      <c r="F142" s="21"/>
      <c r="G142" s="57"/>
      <c r="H142" s="21"/>
      <c r="I142" s="57"/>
      <c r="J142" s="21"/>
      <c r="K142" s="57"/>
    </row>
    <row r="143" spans="1:11" ht="14.1" customHeight="1">
      <c r="A143" s="21"/>
      <c r="B143" s="21"/>
      <c r="C143" s="57"/>
      <c r="D143" s="21"/>
      <c r="E143" s="57"/>
      <c r="F143" s="21"/>
      <c r="G143" s="57"/>
      <c r="H143" s="21"/>
      <c r="I143" s="57"/>
      <c r="J143" s="21"/>
      <c r="K143" s="57"/>
    </row>
    <row r="144" spans="1:11" ht="14.1" customHeight="1">
      <c r="A144" s="21"/>
      <c r="B144" s="21"/>
      <c r="C144" s="57"/>
      <c r="D144" s="21"/>
      <c r="E144" s="57"/>
      <c r="F144" s="21"/>
      <c r="G144" s="57"/>
      <c r="H144" s="21"/>
      <c r="I144" s="57"/>
      <c r="J144" s="21"/>
      <c r="K144" s="57"/>
    </row>
    <row r="145" spans="1:11" ht="14.1" customHeight="1">
      <c r="A145" s="21"/>
      <c r="B145" s="21"/>
      <c r="C145" s="57"/>
      <c r="D145" s="21"/>
      <c r="E145" s="57"/>
      <c r="F145" s="21"/>
      <c r="G145" s="57"/>
      <c r="H145" s="21"/>
      <c r="I145" s="57"/>
      <c r="J145" s="21"/>
      <c r="K145" s="57"/>
    </row>
    <row r="146" spans="1:11" ht="14.1" customHeight="1">
      <c r="A146" s="21"/>
      <c r="B146" s="21"/>
      <c r="C146" s="57"/>
      <c r="D146" s="21"/>
      <c r="E146" s="57"/>
      <c r="F146" s="21"/>
      <c r="G146" s="57"/>
      <c r="H146" s="21"/>
      <c r="I146" s="57"/>
      <c r="J146" s="21"/>
      <c r="K146" s="57"/>
    </row>
    <row r="147" spans="1:11" ht="14.1" customHeight="1">
      <c r="A147" s="21"/>
      <c r="B147" s="21"/>
      <c r="C147" s="57"/>
      <c r="D147" s="21"/>
      <c r="E147" s="57"/>
      <c r="F147" s="21"/>
      <c r="G147" s="57"/>
      <c r="H147" s="21"/>
      <c r="I147" s="57"/>
      <c r="J147" s="21"/>
      <c r="K147" s="57"/>
    </row>
    <row r="148" spans="1:11" ht="14.1" customHeight="1">
      <c r="A148" s="21"/>
      <c r="B148" s="21"/>
      <c r="C148" s="57"/>
      <c r="D148" s="21"/>
      <c r="E148" s="57"/>
      <c r="F148" s="21"/>
      <c r="G148" s="57"/>
      <c r="H148" s="21"/>
      <c r="I148" s="57"/>
      <c r="J148" s="21"/>
      <c r="K148" s="57"/>
    </row>
    <row r="149" spans="1:11" ht="14.1" customHeight="1">
      <c r="A149" s="21"/>
      <c r="B149" s="21"/>
      <c r="C149" s="57"/>
      <c r="D149" s="21"/>
      <c r="E149" s="57"/>
      <c r="F149" s="21"/>
      <c r="G149" s="57"/>
      <c r="H149" s="21"/>
      <c r="I149" s="57"/>
      <c r="J149" s="21"/>
      <c r="K149" s="57"/>
    </row>
    <row r="150" spans="1:11" ht="14.1" customHeight="1">
      <c r="A150" s="21"/>
      <c r="B150" s="21"/>
      <c r="C150" s="57"/>
      <c r="D150" s="21"/>
      <c r="E150" s="57"/>
      <c r="F150" s="21"/>
      <c r="G150" s="57"/>
      <c r="H150" s="21"/>
      <c r="I150" s="57"/>
      <c r="J150" s="21"/>
      <c r="K150" s="57"/>
    </row>
    <row r="151" spans="1:11" ht="14.1" customHeight="1">
      <c r="A151" s="21"/>
      <c r="B151" s="21"/>
      <c r="C151" s="57"/>
      <c r="D151" s="21"/>
      <c r="E151" s="57"/>
      <c r="F151" s="21"/>
      <c r="G151" s="57"/>
      <c r="H151" s="21"/>
      <c r="I151" s="57"/>
      <c r="J151" s="21"/>
      <c r="K151" s="57"/>
    </row>
    <row r="152" spans="1:11" ht="14.1" customHeight="1">
      <c r="A152" s="21"/>
      <c r="B152" s="21"/>
      <c r="C152" s="57"/>
      <c r="D152" s="21"/>
      <c r="E152" s="57"/>
      <c r="F152" s="21"/>
      <c r="G152" s="57"/>
      <c r="H152" s="21"/>
      <c r="I152" s="57"/>
      <c r="J152" s="21"/>
      <c r="K152" s="57"/>
    </row>
    <row r="153" spans="1:11" ht="14.1" customHeight="1">
      <c r="A153" s="21"/>
      <c r="B153" s="21"/>
      <c r="C153" s="57"/>
      <c r="D153" s="21"/>
      <c r="E153" s="57"/>
      <c r="F153" s="21"/>
      <c r="G153" s="57"/>
      <c r="H153" s="21"/>
      <c r="I153" s="57"/>
      <c r="J153" s="21"/>
      <c r="K153" s="57"/>
    </row>
    <row r="154" spans="1:11" ht="14.1" customHeight="1">
      <c r="A154" s="21"/>
      <c r="B154" s="21"/>
      <c r="C154" s="57"/>
      <c r="D154" s="21"/>
      <c r="E154" s="57"/>
      <c r="F154" s="21"/>
      <c r="G154" s="57"/>
      <c r="H154" s="21"/>
      <c r="I154" s="57"/>
      <c r="J154" s="21"/>
      <c r="K154" s="57"/>
    </row>
    <row r="155" spans="1:11" ht="14.1" customHeight="1">
      <c r="A155" s="21"/>
      <c r="B155" s="21"/>
      <c r="C155" s="57"/>
      <c r="D155" s="21"/>
      <c r="E155" s="57"/>
      <c r="F155" s="21"/>
      <c r="G155" s="57"/>
      <c r="H155" s="21"/>
      <c r="I155" s="57"/>
      <c r="J155" s="21"/>
      <c r="K155" s="57"/>
    </row>
    <row r="156" spans="1:11" ht="14.1" customHeight="1">
      <c r="A156" s="21"/>
      <c r="B156" s="21"/>
      <c r="C156" s="57"/>
      <c r="D156" s="21"/>
      <c r="E156" s="57"/>
      <c r="F156" s="21"/>
      <c r="G156" s="57"/>
      <c r="H156" s="21"/>
      <c r="I156" s="57"/>
      <c r="J156" s="21"/>
      <c r="K156" s="57"/>
    </row>
    <row r="157" spans="1:11" ht="14.1" customHeight="1">
      <c r="A157" s="21"/>
      <c r="B157" s="21"/>
      <c r="C157" s="57"/>
      <c r="D157" s="21"/>
      <c r="E157" s="57"/>
      <c r="F157" s="21"/>
      <c r="G157" s="57"/>
      <c r="H157" s="21"/>
      <c r="I157" s="57"/>
      <c r="J157" s="21"/>
      <c r="K157" s="57"/>
    </row>
    <row r="158" spans="1:11" ht="14.1" customHeight="1">
      <c r="A158" s="21"/>
      <c r="B158" s="21"/>
      <c r="C158" s="57"/>
      <c r="D158" s="21"/>
      <c r="E158" s="57"/>
      <c r="F158" s="21"/>
      <c r="G158" s="57"/>
      <c r="H158" s="21"/>
      <c r="I158" s="57"/>
      <c r="J158" s="21"/>
      <c r="K158" s="57"/>
    </row>
    <row r="159" spans="1:11" ht="14.1" customHeight="1">
      <c r="A159" s="21"/>
      <c r="B159" s="21"/>
      <c r="C159" s="57"/>
      <c r="D159" s="21"/>
      <c r="E159" s="57"/>
      <c r="F159" s="21"/>
      <c r="G159" s="57"/>
      <c r="H159" s="21"/>
      <c r="I159" s="57"/>
      <c r="J159" s="21"/>
      <c r="K159" s="57"/>
    </row>
    <row r="160" spans="1:11" ht="14.1" customHeight="1">
      <c r="A160" s="21"/>
      <c r="B160" s="21"/>
      <c r="C160" s="57"/>
      <c r="D160" s="21"/>
      <c r="E160" s="57"/>
      <c r="F160" s="21"/>
      <c r="G160" s="57"/>
      <c r="H160" s="21"/>
      <c r="I160" s="57"/>
      <c r="J160" s="21"/>
      <c r="K160" s="57"/>
    </row>
    <row r="161" spans="1:11" ht="14.1" customHeight="1">
      <c r="A161" s="21"/>
      <c r="B161" s="21"/>
      <c r="C161" s="57"/>
      <c r="D161" s="21"/>
      <c r="E161" s="57"/>
      <c r="F161" s="21"/>
      <c r="G161" s="57"/>
      <c r="H161" s="21"/>
      <c r="I161" s="57"/>
      <c r="J161" s="21"/>
      <c r="K161" s="57"/>
    </row>
    <row r="162" spans="1:11" ht="14.1" customHeight="1">
      <c r="A162" s="21"/>
      <c r="B162" s="21"/>
      <c r="C162" s="57"/>
      <c r="D162" s="21"/>
      <c r="E162" s="57"/>
      <c r="F162" s="21"/>
      <c r="G162" s="57"/>
      <c r="H162" s="21"/>
      <c r="I162" s="57"/>
      <c r="J162" s="21"/>
      <c r="K162" s="57"/>
    </row>
    <row r="163" spans="1:11" ht="14.1" customHeight="1">
      <c r="A163" s="21"/>
      <c r="B163" s="21"/>
      <c r="C163" s="57"/>
      <c r="D163" s="21"/>
      <c r="E163" s="57"/>
      <c r="F163" s="21"/>
      <c r="G163" s="57"/>
      <c r="H163" s="21"/>
      <c r="I163" s="57"/>
      <c r="J163" s="21"/>
      <c r="K163" s="57"/>
    </row>
    <row r="164" spans="1:11">
      <c r="A164" s="21"/>
      <c r="B164" s="21"/>
      <c r="C164" s="57"/>
      <c r="D164" s="21"/>
      <c r="E164" s="57"/>
      <c r="F164" s="21"/>
      <c r="G164" s="57"/>
      <c r="H164" s="21"/>
      <c r="I164" s="57"/>
      <c r="J164" s="21"/>
      <c r="K164" s="57"/>
    </row>
    <row r="165" spans="1:11">
      <c r="A165" s="21"/>
      <c r="B165" s="21"/>
      <c r="C165" s="57"/>
      <c r="D165" s="21"/>
      <c r="E165" s="57"/>
      <c r="F165" s="21"/>
      <c r="G165" s="57"/>
      <c r="H165" s="21"/>
      <c r="I165" s="57"/>
      <c r="J165" s="21"/>
      <c r="K165" s="57"/>
    </row>
    <row r="166" spans="1:11">
      <c r="A166" s="21"/>
      <c r="B166" s="21"/>
      <c r="C166" s="57"/>
      <c r="D166" s="21"/>
      <c r="E166" s="57"/>
      <c r="F166" s="21"/>
      <c r="G166" s="57"/>
      <c r="H166" s="21"/>
      <c r="I166" s="57"/>
      <c r="J166" s="21"/>
      <c r="K166" s="57"/>
    </row>
    <row r="167" spans="1:11">
      <c r="A167" s="21"/>
      <c r="B167" s="21"/>
      <c r="C167" s="57"/>
      <c r="D167" s="21"/>
      <c r="E167" s="57"/>
      <c r="F167" s="21"/>
      <c r="G167" s="57"/>
      <c r="H167" s="21"/>
      <c r="I167" s="57"/>
      <c r="J167" s="21"/>
      <c r="K167" s="57"/>
    </row>
    <row r="168" spans="1:11">
      <c r="A168" s="21"/>
      <c r="B168" s="21"/>
      <c r="C168" s="57"/>
      <c r="D168" s="21"/>
      <c r="E168" s="57"/>
      <c r="F168" s="21"/>
      <c r="G168" s="57"/>
      <c r="H168" s="21"/>
      <c r="I168" s="57"/>
      <c r="J168" s="21"/>
      <c r="K168" s="57"/>
    </row>
    <row r="169" spans="1:11">
      <c r="A169" s="21"/>
      <c r="B169" s="21"/>
      <c r="C169" s="57"/>
      <c r="D169" s="21"/>
      <c r="E169" s="57"/>
      <c r="F169" s="21"/>
      <c r="G169" s="57"/>
      <c r="H169" s="21"/>
      <c r="I169" s="57"/>
      <c r="J169" s="21"/>
      <c r="K169" s="57"/>
    </row>
    <row r="170" spans="1:11">
      <c r="A170" s="21"/>
      <c r="B170" s="21"/>
      <c r="C170" s="57"/>
      <c r="D170" s="21"/>
      <c r="E170" s="57"/>
      <c r="F170" s="21"/>
      <c r="G170" s="57"/>
      <c r="H170" s="21"/>
      <c r="I170" s="57"/>
      <c r="J170" s="21"/>
      <c r="K170" s="57"/>
    </row>
    <row r="171" spans="1:11">
      <c r="A171" s="21"/>
      <c r="B171" s="21"/>
      <c r="C171" s="57"/>
      <c r="D171" s="21"/>
      <c r="E171" s="57"/>
      <c r="F171" s="21"/>
      <c r="G171" s="57"/>
      <c r="H171" s="21"/>
      <c r="I171" s="57"/>
      <c r="J171" s="21"/>
      <c r="K171" s="57"/>
    </row>
    <row r="172" spans="1:11">
      <c r="A172" s="21"/>
      <c r="B172" s="21"/>
      <c r="C172" s="57"/>
      <c r="D172" s="21"/>
      <c r="E172" s="57"/>
      <c r="F172" s="21"/>
      <c r="G172" s="57"/>
      <c r="H172" s="21"/>
      <c r="I172" s="57"/>
      <c r="J172" s="21"/>
      <c r="K172" s="57"/>
    </row>
    <row r="173" spans="1:11">
      <c r="A173" s="21"/>
      <c r="B173" s="21"/>
      <c r="C173" s="57"/>
      <c r="D173" s="21"/>
      <c r="E173" s="57"/>
      <c r="F173" s="21"/>
      <c r="G173" s="57"/>
      <c r="H173" s="21"/>
      <c r="I173" s="57"/>
      <c r="J173" s="21"/>
      <c r="K173" s="57"/>
    </row>
  </sheetData>
  <mergeCells count="3">
    <mergeCell ref="A1:K1"/>
    <mergeCell ref="C3:G3"/>
    <mergeCell ref="I3:K3"/>
  </mergeCells>
  <pageMargins left="0.7" right="0.7" top="0.75" bottom="0.75" header="0.3" footer="0.3"/>
  <pageSetup paperSize="9" scale="68"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07"/>
  <sheetViews>
    <sheetView view="pageBreakPreview" zoomScale="120" zoomScaleNormal="120" zoomScaleSheetLayoutView="120" workbookViewId="0">
      <selection sqref="A1:K1"/>
    </sheetView>
  </sheetViews>
  <sheetFormatPr defaultColWidth="16.77734375" defaultRowHeight="10.199999999999999"/>
  <cols>
    <col min="1" max="1" width="27.21875" style="2" customWidth="1"/>
    <col min="2" max="2" width="1.5546875" style="2" customWidth="1"/>
    <col min="3" max="3" width="9.77734375" style="2" customWidth="1"/>
    <col min="4" max="4" width="1.5546875" style="2" customWidth="1"/>
    <col min="5" max="5" width="9.77734375" style="2" customWidth="1"/>
    <col min="6" max="6" width="1.5546875" style="2" customWidth="1"/>
    <col min="7" max="7" width="9.77734375" style="2" customWidth="1"/>
    <col min="8" max="8" width="1.5546875" style="2" customWidth="1"/>
    <col min="9" max="9" width="9.77734375" style="2" customWidth="1"/>
    <col min="10" max="10" width="1.5546875" style="2" customWidth="1"/>
    <col min="11" max="11" width="9.77734375" style="2" customWidth="1"/>
    <col min="12" max="216" width="9.21875" style="2" customWidth="1"/>
    <col min="217" max="16217" width="1.77734375" style="2" customWidth="1"/>
    <col min="16218" max="16384" width="9.21875" style="2" customWidth="1"/>
  </cols>
  <sheetData>
    <row r="1" spans="1:11" ht="14.25" customHeight="1">
      <c r="A1" s="364" t="s">
        <v>6</v>
      </c>
      <c r="B1" s="364"/>
      <c r="C1" s="364"/>
      <c r="D1" s="364"/>
      <c r="E1" s="364"/>
      <c r="F1" s="364"/>
      <c r="G1" s="364"/>
      <c r="H1" s="364"/>
      <c r="I1" s="364"/>
      <c r="J1" s="364"/>
      <c r="K1" s="364"/>
    </row>
    <row r="2" spans="1:11" ht="14.25" customHeight="1">
      <c r="A2" s="1"/>
      <c r="B2" s="3"/>
      <c r="C2" s="131"/>
      <c r="D2" s="3"/>
      <c r="E2" s="131"/>
      <c r="F2" s="3"/>
      <c r="G2" s="131"/>
      <c r="H2" s="3"/>
      <c r="I2" s="131"/>
      <c r="J2" s="3"/>
      <c r="K2" s="131"/>
    </row>
    <row r="3" spans="1:11" ht="14.1" customHeight="1">
      <c r="A3" s="4"/>
      <c r="B3" s="3"/>
      <c r="C3" s="366">
        <v>2024</v>
      </c>
      <c r="D3" s="366"/>
      <c r="E3" s="366"/>
      <c r="F3" s="366"/>
      <c r="G3" s="366"/>
      <c r="H3" s="83"/>
      <c r="I3" s="366">
        <v>2023</v>
      </c>
      <c r="J3" s="366"/>
      <c r="K3" s="366"/>
    </row>
    <row r="4" spans="1:11" ht="14.1" customHeight="1">
      <c r="B4" s="4"/>
      <c r="C4" s="318" t="s">
        <v>7</v>
      </c>
      <c r="D4" s="343"/>
      <c r="E4" s="344" t="s">
        <v>9</v>
      </c>
      <c r="F4" s="347"/>
      <c r="G4" s="344" t="s">
        <v>21</v>
      </c>
      <c r="H4" s="347"/>
      <c r="I4" s="344" t="s">
        <v>4</v>
      </c>
      <c r="J4" s="343"/>
      <c r="K4" s="344" t="s">
        <v>7</v>
      </c>
    </row>
    <row r="5" spans="1:11" ht="14.1" customHeight="1">
      <c r="A5" s="4" t="s">
        <v>66</v>
      </c>
      <c r="B5" s="5"/>
      <c r="C5" s="150"/>
      <c r="D5" s="5"/>
      <c r="E5" s="5"/>
      <c r="F5" s="5"/>
      <c r="G5" s="5"/>
      <c r="H5" s="5"/>
      <c r="I5" s="5"/>
      <c r="J5" s="5"/>
      <c r="K5" s="5"/>
    </row>
    <row r="6" spans="1:11" ht="14.1" customHeight="1">
      <c r="A6" s="6" t="s">
        <v>16</v>
      </c>
      <c r="B6" s="5"/>
      <c r="C6" s="178">
        <v>227</v>
      </c>
      <c r="D6" s="5"/>
      <c r="E6" s="5">
        <v>221</v>
      </c>
      <c r="F6" s="5"/>
      <c r="G6" s="5">
        <v>208</v>
      </c>
      <c r="H6" s="5"/>
      <c r="I6" s="5">
        <v>208</v>
      </c>
      <c r="J6" s="5"/>
      <c r="K6" s="5">
        <v>215</v>
      </c>
    </row>
    <row r="7" spans="1:11" ht="14.1" customHeight="1">
      <c r="A7" s="6" t="s">
        <v>22</v>
      </c>
      <c r="B7" s="5"/>
      <c r="C7" s="178">
        <v>44</v>
      </c>
      <c r="D7" s="5"/>
      <c r="E7" s="5">
        <v>46</v>
      </c>
      <c r="F7" s="5"/>
      <c r="G7" s="5">
        <v>43</v>
      </c>
      <c r="H7" s="5"/>
      <c r="I7" s="5">
        <v>43</v>
      </c>
      <c r="J7" s="5"/>
      <c r="K7" s="5">
        <v>40</v>
      </c>
    </row>
    <row r="8" spans="1:11" ht="14.1" customHeight="1">
      <c r="A8" s="6" t="s">
        <v>126</v>
      </c>
      <c r="B8" s="5"/>
      <c r="C8" s="178">
        <v>13</v>
      </c>
      <c r="D8" s="5"/>
      <c r="E8" s="5">
        <v>14</v>
      </c>
      <c r="F8" s="5"/>
      <c r="G8" s="5">
        <v>11</v>
      </c>
      <c r="H8" s="5"/>
      <c r="I8" s="5">
        <v>13</v>
      </c>
      <c r="J8" s="5"/>
      <c r="K8" s="5">
        <v>14</v>
      </c>
    </row>
    <row r="9" spans="1:11" ht="14.1" customHeight="1">
      <c r="A9" s="6" t="s">
        <v>312</v>
      </c>
      <c r="B9" s="5"/>
      <c r="C9" s="178">
        <v>34</v>
      </c>
      <c r="D9" s="5"/>
      <c r="E9" s="5">
        <v>37</v>
      </c>
      <c r="F9" s="5"/>
      <c r="G9" s="5">
        <v>40</v>
      </c>
      <c r="H9" s="5"/>
      <c r="I9" s="5">
        <v>36</v>
      </c>
      <c r="J9" s="5"/>
      <c r="K9" s="5">
        <v>35</v>
      </c>
    </row>
    <row r="10" spans="1:11" ht="14.1" customHeight="1">
      <c r="A10" s="6" t="s">
        <v>313</v>
      </c>
      <c r="B10" s="5"/>
      <c r="C10" s="178">
        <v>14</v>
      </c>
      <c r="D10" s="5"/>
      <c r="E10" s="5">
        <v>13</v>
      </c>
      <c r="F10" s="5"/>
      <c r="G10" s="5">
        <v>13</v>
      </c>
      <c r="H10" s="5"/>
      <c r="I10" s="5">
        <v>13</v>
      </c>
      <c r="J10" s="5"/>
      <c r="K10" s="5">
        <v>13</v>
      </c>
    </row>
    <row r="11" spans="1:11" ht="14.1" customHeight="1">
      <c r="A11" s="6" t="s">
        <v>27</v>
      </c>
      <c r="B11" s="5"/>
      <c r="C11" s="178">
        <v>3</v>
      </c>
      <c r="D11" s="5"/>
      <c r="E11" s="5">
        <v>4</v>
      </c>
      <c r="F11" s="5"/>
      <c r="G11" s="5">
        <v>4</v>
      </c>
      <c r="H11" s="5"/>
      <c r="I11" s="5">
        <v>4</v>
      </c>
      <c r="J11" s="5"/>
      <c r="K11" s="5">
        <v>4</v>
      </c>
    </row>
    <row r="12" spans="1:11" ht="14.1" customHeight="1" thickBot="1">
      <c r="A12" s="9" t="s">
        <v>19</v>
      </c>
      <c r="B12" s="5"/>
      <c r="C12" s="179">
        <v>335</v>
      </c>
      <c r="D12" s="5"/>
      <c r="E12" s="11">
        <v>335</v>
      </c>
      <c r="F12" s="5"/>
      <c r="G12" s="11">
        <v>319</v>
      </c>
      <c r="H12" s="5"/>
      <c r="I12" s="11">
        <v>317</v>
      </c>
      <c r="J12" s="5"/>
      <c r="K12" s="11">
        <v>321</v>
      </c>
    </row>
    <row r="13" spans="1:11" ht="14.1" customHeight="1" thickTop="1">
      <c r="A13" s="4" t="s">
        <v>12</v>
      </c>
      <c r="B13" s="5"/>
      <c r="C13" s="150"/>
      <c r="D13" s="5"/>
      <c r="E13" s="5"/>
      <c r="F13" s="5"/>
      <c r="G13" s="5"/>
      <c r="H13" s="5"/>
      <c r="I13" s="5"/>
      <c r="J13" s="5"/>
      <c r="K13" s="5"/>
    </row>
    <row r="14" spans="1:11" ht="14.1" customHeight="1">
      <c r="A14" s="6" t="s">
        <v>16</v>
      </c>
      <c r="B14" s="5"/>
      <c r="C14" s="178">
        <v>134</v>
      </c>
      <c r="D14" s="5"/>
      <c r="E14" s="5">
        <v>121</v>
      </c>
      <c r="F14" s="5"/>
      <c r="G14" s="5">
        <v>113</v>
      </c>
      <c r="H14" s="5"/>
      <c r="I14" s="5">
        <v>112</v>
      </c>
      <c r="J14" s="5"/>
      <c r="K14" s="5">
        <v>112</v>
      </c>
    </row>
    <row r="15" spans="1:11" ht="14.1" customHeight="1">
      <c r="A15" s="6" t="s">
        <v>22</v>
      </c>
      <c r="B15" s="5"/>
      <c r="C15" s="178">
        <v>16</v>
      </c>
      <c r="D15" s="5"/>
      <c r="E15" s="5">
        <v>17</v>
      </c>
      <c r="F15" s="5"/>
      <c r="G15" s="5">
        <v>14</v>
      </c>
      <c r="H15" s="5"/>
      <c r="I15" s="5">
        <v>15</v>
      </c>
      <c r="J15" s="5"/>
      <c r="K15" s="5">
        <v>15</v>
      </c>
    </row>
    <row r="16" spans="1:11" ht="14.1" customHeight="1">
      <c r="A16" s="6" t="s">
        <v>126</v>
      </c>
      <c r="B16" s="5"/>
      <c r="C16" s="178">
        <v>29</v>
      </c>
      <c r="D16" s="5"/>
      <c r="E16" s="5">
        <v>30</v>
      </c>
      <c r="F16" s="5"/>
      <c r="G16" s="5">
        <v>26</v>
      </c>
      <c r="H16" s="5"/>
      <c r="I16" s="5">
        <v>29</v>
      </c>
      <c r="J16" s="5"/>
      <c r="K16" s="5">
        <v>27</v>
      </c>
    </row>
    <row r="17" spans="1:11" ht="14.1" customHeight="1">
      <c r="A17" s="6" t="s">
        <v>312</v>
      </c>
      <c r="B17" s="5"/>
      <c r="C17" s="178">
        <v>13</v>
      </c>
      <c r="D17" s="5"/>
      <c r="E17" s="5">
        <v>12</v>
      </c>
      <c r="F17" s="5"/>
      <c r="G17" s="5">
        <v>10</v>
      </c>
      <c r="H17" s="5"/>
      <c r="I17" s="5">
        <v>10</v>
      </c>
      <c r="J17" s="5"/>
      <c r="K17" s="300">
        <v>9</v>
      </c>
    </row>
    <row r="18" spans="1:11" ht="14.1" customHeight="1">
      <c r="A18" s="6" t="s">
        <v>313</v>
      </c>
      <c r="B18" s="5"/>
      <c r="C18" s="178">
        <v>2</v>
      </c>
      <c r="D18" s="5"/>
      <c r="E18" s="5">
        <v>2</v>
      </c>
      <c r="F18" s="5"/>
      <c r="G18" s="5">
        <v>2</v>
      </c>
      <c r="H18" s="5"/>
      <c r="I18" s="5">
        <v>3</v>
      </c>
      <c r="J18" s="5"/>
      <c r="K18" s="5">
        <v>2</v>
      </c>
    </row>
    <row r="19" spans="1:11" ht="14.1" customHeight="1">
      <c r="A19" s="6" t="s">
        <v>27</v>
      </c>
      <c r="B19" s="5"/>
      <c r="C19" s="339">
        <v>0</v>
      </c>
      <c r="D19" s="5"/>
      <c r="E19" s="350">
        <v>0</v>
      </c>
      <c r="F19" s="5"/>
      <c r="G19" s="349">
        <v>0</v>
      </c>
      <c r="H19" s="5"/>
      <c r="I19" s="359">
        <v>0</v>
      </c>
      <c r="J19" s="5"/>
      <c r="K19" s="348">
        <v>1</v>
      </c>
    </row>
    <row r="20" spans="1:11" ht="14.1" customHeight="1" thickBot="1">
      <c r="A20" s="9" t="s">
        <v>19</v>
      </c>
      <c r="B20" s="5"/>
      <c r="C20" s="179">
        <v>194</v>
      </c>
      <c r="D20" s="5"/>
      <c r="E20" s="11">
        <v>182</v>
      </c>
      <c r="F20" s="5"/>
      <c r="G20" s="11">
        <v>165</v>
      </c>
      <c r="H20" s="5"/>
      <c r="I20" s="11">
        <v>169</v>
      </c>
      <c r="J20" s="5"/>
      <c r="K20" s="11">
        <v>166</v>
      </c>
    </row>
    <row r="21" spans="1:11" ht="14.1" customHeight="1" thickTop="1">
      <c r="A21" s="4" t="s">
        <v>10</v>
      </c>
      <c r="B21" s="3"/>
      <c r="C21" s="151"/>
      <c r="D21" s="3"/>
      <c r="E21" s="3"/>
      <c r="F21" s="3"/>
      <c r="G21" s="3"/>
      <c r="H21" s="3"/>
      <c r="I21" s="3"/>
      <c r="J21" s="3"/>
      <c r="K21" s="3"/>
    </row>
    <row r="22" spans="1:11" ht="14.1" customHeight="1">
      <c r="A22" s="6" t="s">
        <v>16</v>
      </c>
      <c r="B22" s="3"/>
      <c r="C22" s="178">
        <v>764</v>
      </c>
      <c r="D22" s="3"/>
      <c r="E22" s="5">
        <v>712</v>
      </c>
      <c r="F22" s="3"/>
      <c r="G22" s="5">
        <v>695</v>
      </c>
      <c r="H22" s="3"/>
      <c r="I22" s="5">
        <v>673</v>
      </c>
      <c r="J22" s="3"/>
      <c r="K22" s="5">
        <v>680</v>
      </c>
    </row>
    <row r="23" spans="1:11" ht="14.1" customHeight="1">
      <c r="A23" s="6" t="s">
        <v>22</v>
      </c>
      <c r="B23" s="3"/>
      <c r="C23" s="178">
        <v>93</v>
      </c>
      <c r="D23" s="3"/>
      <c r="E23" s="5">
        <v>92</v>
      </c>
      <c r="F23" s="3"/>
      <c r="G23" s="5">
        <v>79</v>
      </c>
      <c r="H23" s="3"/>
      <c r="I23" s="5">
        <v>81</v>
      </c>
      <c r="J23" s="3"/>
      <c r="K23" s="5">
        <v>78</v>
      </c>
    </row>
    <row r="24" spans="1:11" ht="14.1" customHeight="1">
      <c r="A24" s="6" t="s">
        <v>126</v>
      </c>
      <c r="B24" s="3"/>
      <c r="C24" s="178">
        <v>241</v>
      </c>
      <c r="D24" s="3"/>
      <c r="E24" s="5">
        <v>244</v>
      </c>
      <c r="F24" s="3"/>
      <c r="G24" s="5">
        <v>223</v>
      </c>
      <c r="H24" s="3"/>
      <c r="I24" s="5">
        <v>225</v>
      </c>
      <c r="J24" s="3"/>
      <c r="K24" s="5">
        <v>235</v>
      </c>
    </row>
    <row r="25" spans="1:11" ht="14.1" customHeight="1">
      <c r="A25" s="6" t="s">
        <v>312</v>
      </c>
      <c r="B25" s="3"/>
      <c r="C25" s="178">
        <v>77</v>
      </c>
      <c r="D25" s="3"/>
      <c r="E25" s="5">
        <v>71</v>
      </c>
      <c r="F25" s="3"/>
      <c r="G25" s="5">
        <v>63</v>
      </c>
      <c r="H25" s="3"/>
      <c r="I25" s="5">
        <v>61</v>
      </c>
      <c r="J25" s="3"/>
      <c r="K25" s="300">
        <v>58</v>
      </c>
    </row>
    <row r="26" spans="1:11" ht="14.1" customHeight="1">
      <c r="A26" s="6" t="s">
        <v>313</v>
      </c>
      <c r="B26" s="3"/>
      <c r="C26" s="178">
        <v>19</v>
      </c>
      <c r="D26" s="3"/>
      <c r="E26" s="5">
        <v>18</v>
      </c>
      <c r="F26" s="3"/>
      <c r="G26" s="5">
        <v>18</v>
      </c>
      <c r="H26" s="3"/>
      <c r="I26" s="5">
        <v>20</v>
      </c>
      <c r="J26" s="3"/>
      <c r="K26" s="5">
        <v>18</v>
      </c>
    </row>
    <row r="27" spans="1:11" ht="14.1" customHeight="1">
      <c r="A27" s="6" t="s">
        <v>27</v>
      </c>
      <c r="B27" s="3"/>
      <c r="C27" s="356">
        <v>0</v>
      </c>
      <c r="D27" s="3"/>
      <c r="E27" s="359">
        <v>0</v>
      </c>
      <c r="F27" s="3"/>
      <c r="G27" s="5">
        <v>1</v>
      </c>
      <c r="H27" s="3"/>
      <c r="I27" s="5">
        <v>1</v>
      </c>
      <c r="J27" s="3"/>
      <c r="K27" s="5">
        <v>1</v>
      </c>
    </row>
    <row r="28" spans="1:11" ht="14.1" customHeight="1" thickBot="1">
      <c r="A28" s="9" t="s">
        <v>19</v>
      </c>
      <c r="B28" s="5"/>
      <c r="C28" s="179">
        <v>1194</v>
      </c>
      <c r="D28" s="5"/>
      <c r="E28" s="11">
        <v>1137</v>
      </c>
      <c r="F28" s="5"/>
      <c r="G28" s="11">
        <v>1079</v>
      </c>
      <c r="H28" s="5"/>
      <c r="I28" s="11">
        <v>1061</v>
      </c>
      <c r="J28" s="5"/>
      <c r="K28" s="11">
        <v>1070</v>
      </c>
    </row>
    <row r="29" spans="1:11" ht="14.1" customHeight="1" thickTop="1">
      <c r="A29" s="12" t="s">
        <v>40</v>
      </c>
      <c r="B29" s="5"/>
      <c r="C29" s="150"/>
      <c r="D29" s="5"/>
      <c r="E29" s="5"/>
      <c r="F29" s="5"/>
      <c r="G29" s="5"/>
      <c r="H29" s="5"/>
      <c r="I29" s="5"/>
      <c r="J29" s="5"/>
      <c r="K29" s="5"/>
    </row>
    <row r="30" spans="1:11" ht="14.1" customHeight="1">
      <c r="A30" s="6" t="s">
        <v>16</v>
      </c>
      <c r="B30" s="5"/>
      <c r="C30" s="178">
        <v>488</v>
      </c>
      <c r="D30" s="5"/>
      <c r="E30" s="5">
        <v>461</v>
      </c>
      <c r="F30" s="5"/>
      <c r="G30" s="5">
        <v>437</v>
      </c>
      <c r="H30" s="5"/>
      <c r="I30" s="5">
        <v>433</v>
      </c>
      <c r="J30" s="5"/>
      <c r="K30" s="5">
        <v>440</v>
      </c>
    </row>
    <row r="31" spans="1:11" ht="14.1" customHeight="1">
      <c r="A31" s="6" t="s">
        <v>22</v>
      </c>
      <c r="B31" s="5"/>
      <c r="C31" s="178">
        <v>75</v>
      </c>
      <c r="D31" s="5"/>
      <c r="E31" s="5">
        <v>79</v>
      </c>
      <c r="F31" s="5"/>
      <c r="G31" s="5">
        <v>70</v>
      </c>
      <c r="H31" s="5"/>
      <c r="I31" s="5">
        <v>72</v>
      </c>
      <c r="J31" s="5"/>
      <c r="K31" s="5">
        <v>68</v>
      </c>
    </row>
    <row r="32" spans="1:11" ht="14.1" customHeight="1">
      <c r="A32" s="6" t="s">
        <v>126</v>
      </c>
      <c r="B32" s="5"/>
      <c r="C32" s="178">
        <v>82</v>
      </c>
      <c r="D32" s="5"/>
      <c r="E32" s="5">
        <v>84</v>
      </c>
      <c r="F32" s="5"/>
      <c r="G32" s="5">
        <v>74</v>
      </c>
      <c r="H32" s="5"/>
      <c r="I32" s="5">
        <v>79</v>
      </c>
      <c r="J32" s="5"/>
      <c r="K32" s="5">
        <v>80</v>
      </c>
    </row>
    <row r="33" spans="1:11" ht="14.1" customHeight="1">
      <c r="A33" s="6" t="s">
        <v>312</v>
      </c>
      <c r="B33" s="5"/>
      <c r="C33" s="178">
        <v>60</v>
      </c>
      <c r="D33" s="5"/>
      <c r="E33" s="5">
        <v>61</v>
      </c>
      <c r="F33" s="5"/>
      <c r="G33" s="5">
        <v>61</v>
      </c>
      <c r="H33" s="5"/>
      <c r="I33" s="5">
        <v>55</v>
      </c>
      <c r="J33" s="5"/>
      <c r="K33" s="300">
        <v>54</v>
      </c>
    </row>
    <row r="34" spans="1:11" ht="14.1" customHeight="1">
      <c r="A34" s="6" t="s">
        <v>313</v>
      </c>
      <c r="B34" s="5"/>
      <c r="C34" s="178">
        <v>19</v>
      </c>
      <c r="D34" s="5"/>
      <c r="E34" s="5">
        <v>18</v>
      </c>
      <c r="F34" s="5"/>
      <c r="G34" s="5">
        <v>18</v>
      </c>
      <c r="H34" s="5"/>
      <c r="I34" s="5">
        <v>19</v>
      </c>
      <c r="J34" s="5"/>
      <c r="K34" s="5">
        <v>19</v>
      </c>
    </row>
    <row r="35" spans="1:11" ht="14.1" customHeight="1">
      <c r="A35" s="6" t="s">
        <v>27</v>
      </c>
      <c r="B35" s="5"/>
      <c r="C35" s="178">
        <v>4</v>
      </c>
      <c r="D35" s="5"/>
      <c r="E35" s="5">
        <v>4</v>
      </c>
      <c r="F35" s="5"/>
      <c r="G35" s="5">
        <v>4</v>
      </c>
      <c r="H35" s="5"/>
      <c r="I35" s="5">
        <v>4</v>
      </c>
      <c r="J35" s="5"/>
      <c r="K35" s="5">
        <v>4</v>
      </c>
    </row>
    <row r="36" spans="1:11" ht="14.1" customHeight="1" thickBot="1">
      <c r="A36" s="9" t="s">
        <v>19</v>
      </c>
      <c r="B36" s="5"/>
      <c r="C36" s="179">
        <v>728</v>
      </c>
      <c r="D36" s="5"/>
      <c r="E36" s="11">
        <v>707</v>
      </c>
      <c r="F36" s="5"/>
      <c r="G36" s="11">
        <v>664</v>
      </c>
      <c r="H36" s="5"/>
      <c r="I36" s="11">
        <v>662</v>
      </c>
      <c r="J36" s="5"/>
      <c r="K36" s="11">
        <v>665</v>
      </c>
    </row>
    <row r="37" spans="1:11" ht="14.1" customHeight="1" thickTop="1"/>
    <row r="38" spans="1:11" ht="14.1" customHeight="1">
      <c r="A38" s="362" t="s">
        <v>314</v>
      </c>
      <c r="C38" s="8"/>
      <c r="E38" s="8"/>
      <c r="G38" s="8"/>
      <c r="I38" s="8"/>
      <c r="K38" s="8"/>
    </row>
    <row r="39" spans="1:11" ht="14.1" customHeight="1">
      <c r="C39" s="8"/>
      <c r="E39" s="8"/>
      <c r="G39" s="8"/>
      <c r="I39" s="8"/>
      <c r="K39" s="8"/>
    </row>
    <row r="40" spans="1:11" ht="14.1" customHeight="1">
      <c r="C40" s="8"/>
      <c r="E40" s="8"/>
      <c r="G40" s="8"/>
      <c r="I40" s="8"/>
      <c r="K40" s="8"/>
    </row>
    <row r="41" spans="1:11" ht="14.1" customHeight="1">
      <c r="C41" s="8"/>
      <c r="E41" s="8"/>
      <c r="G41" s="8"/>
      <c r="I41" s="8"/>
      <c r="K41" s="8"/>
    </row>
    <row r="42" spans="1:11" ht="14.1" customHeight="1">
      <c r="C42" s="8"/>
      <c r="E42" s="8"/>
      <c r="G42" s="8"/>
      <c r="I42" s="8"/>
      <c r="K42" s="8"/>
    </row>
    <row r="43" spans="1:11" ht="14.1" customHeight="1">
      <c r="C43" s="8"/>
      <c r="E43" s="8"/>
      <c r="G43" s="8"/>
      <c r="I43" s="8"/>
      <c r="K43" s="8"/>
    </row>
    <row r="44" spans="1:11" ht="14.1" customHeight="1"/>
    <row r="45" spans="1:11" ht="14.1" customHeight="1"/>
    <row r="46" spans="1:11" ht="14.1" customHeight="1"/>
    <row r="47" spans="1:11" ht="14.1" customHeight="1"/>
    <row r="48" spans="1:11"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sheetData>
  <mergeCells count="3">
    <mergeCell ref="A1:K1"/>
    <mergeCell ref="C3:G3"/>
    <mergeCell ref="I3:K3"/>
  </mergeCells>
  <conditionalFormatting sqref="T13">
    <cfRule type="cellIs" dxfId="6" priority="6" operator="notEqual">
      <formula>0</formula>
    </cfRule>
  </conditionalFormatting>
  <conditionalFormatting sqref="R13">
    <cfRule type="cellIs" dxfId="5" priority="5" operator="notEqual">
      <formula>0</formula>
    </cfRule>
  </conditionalFormatting>
  <conditionalFormatting sqref="K13 P13">
    <cfRule type="cellIs" dxfId="4" priority="4" operator="notEqual">
      <formula>0</formula>
    </cfRule>
  </conditionalFormatting>
  <conditionalFormatting sqref="I13 N13">
    <cfRule type="cellIs" dxfId="3" priority="3" operator="notEqual">
      <formula>0</formula>
    </cfRule>
  </conditionalFormatting>
  <conditionalFormatting sqref="G13 L13">
    <cfRule type="cellIs" dxfId="2" priority="2" operator="notEqual">
      <formula>0</formula>
    </cfRule>
  </conditionalFormatting>
  <conditionalFormatting sqref="E13">
    <cfRule type="cellIs" dxfId="1" priority="1" operator="notEqual">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Q196"/>
  <sheetViews>
    <sheetView view="pageBreakPreview" zoomScale="120" zoomScaleNormal="120" zoomScaleSheetLayoutView="120" workbookViewId="0">
      <selection sqref="A1:J1"/>
    </sheetView>
  </sheetViews>
  <sheetFormatPr defaultColWidth="8" defaultRowHeight="10.199999999999999"/>
  <cols>
    <col min="1" max="1" width="35.21875" style="47" bestFit="1" customWidth="1"/>
    <col min="2" max="2" width="1.5546875" style="52" customWidth="1"/>
    <col min="3" max="3" width="12.5546875" style="53" customWidth="1"/>
    <col min="4" max="4" width="1.5546875" style="52" customWidth="1"/>
    <col min="5" max="5" width="12.5546875" style="53" customWidth="1"/>
    <col min="6" max="6" width="1.5546875" style="52" customWidth="1"/>
    <col min="7" max="7" width="12.5546875" style="53" customWidth="1"/>
    <col min="8" max="8" width="1.5546875" style="52" customWidth="1"/>
    <col min="9" max="9" width="12.5546875" style="53" customWidth="1"/>
    <col min="10" max="10" width="1.5546875" style="52" customWidth="1"/>
    <col min="11" max="11" width="12.5546875" style="53" customWidth="1"/>
    <col min="12" max="16384" width="8" style="47"/>
  </cols>
  <sheetData>
    <row r="1" spans="1:17" ht="15.6">
      <c r="A1" s="364" t="s">
        <v>262</v>
      </c>
      <c r="B1" s="364"/>
      <c r="C1" s="364"/>
      <c r="D1" s="364"/>
      <c r="E1" s="364"/>
      <c r="F1" s="364"/>
      <c r="G1" s="364"/>
      <c r="H1" s="364"/>
      <c r="I1" s="364"/>
      <c r="J1" s="364"/>
    </row>
    <row r="3" spans="1:17" ht="13.35" customHeight="1">
      <c r="A3" s="21" t="s">
        <v>14</v>
      </c>
      <c r="B3" s="46"/>
      <c r="C3" s="366">
        <v>2024</v>
      </c>
      <c r="D3" s="366"/>
      <c r="E3" s="366"/>
      <c r="F3" s="366"/>
      <c r="G3" s="366"/>
      <c r="H3" s="83"/>
      <c r="I3" s="366">
        <v>2023</v>
      </c>
      <c r="J3" s="366"/>
      <c r="K3" s="366"/>
    </row>
    <row r="4" spans="1:17" ht="14.1" customHeight="1">
      <c r="A4" s="21"/>
      <c r="B4" s="48"/>
      <c r="C4" s="318" t="s">
        <v>7</v>
      </c>
      <c r="D4" s="343"/>
      <c r="E4" s="344" t="s">
        <v>9</v>
      </c>
      <c r="F4" s="347"/>
      <c r="G4" s="344" t="s">
        <v>21</v>
      </c>
      <c r="H4" s="347"/>
      <c r="I4" s="344" t="s">
        <v>4</v>
      </c>
      <c r="J4" s="343"/>
      <c r="K4" s="344" t="s">
        <v>7</v>
      </c>
      <c r="L4" s="46"/>
      <c r="M4" s="46"/>
      <c r="N4" s="46"/>
      <c r="O4" s="46"/>
      <c r="P4" s="46"/>
      <c r="Q4" s="46"/>
    </row>
    <row r="5" spans="1:17" ht="14.1" customHeight="1">
      <c r="A5" s="21" t="s">
        <v>16</v>
      </c>
      <c r="B5" s="48"/>
      <c r="C5" s="182">
        <v>495</v>
      </c>
      <c r="D5" s="48"/>
      <c r="E5" s="106">
        <v>505</v>
      </c>
      <c r="F5" s="48"/>
      <c r="G5" s="106">
        <v>555</v>
      </c>
      <c r="H5" s="48"/>
      <c r="I5" s="106">
        <v>506</v>
      </c>
      <c r="J5" s="48"/>
      <c r="K5" s="106">
        <v>503.19488538000007</v>
      </c>
      <c r="L5" s="46"/>
      <c r="M5" s="46"/>
      <c r="N5" s="46"/>
      <c r="O5" s="46"/>
      <c r="P5" s="46"/>
      <c r="Q5" s="46"/>
    </row>
    <row r="6" spans="1:17" ht="14.1" customHeight="1">
      <c r="A6" s="21" t="s">
        <v>22</v>
      </c>
      <c r="B6" s="48"/>
      <c r="C6" s="183">
        <v>173</v>
      </c>
      <c r="D6" s="48"/>
      <c r="E6" s="142">
        <v>180</v>
      </c>
      <c r="F6" s="48"/>
      <c r="G6" s="142">
        <v>156</v>
      </c>
      <c r="H6" s="48"/>
      <c r="I6" s="142">
        <v>194</v>
      </c>
      <c r="J6" s="48"/>
      <c r="K6" s="142">
        <v>198.05418962000002</v>
      </c>
      <c r="L6" s="46"/>
      <c r="M6" s="46"/>
      <c r="N6" s="46"/>
      <c r="O6" s="46"/>
      <c r="P6" s="46"/>
      <c r="Q6" s="46"/>
    </row>
    <row r="7" spans="1:17" ht="14.1" customHeight="1">
      <c r="A7" s="21" t="s">
        <v>126</v>
      </c>
      <c r="B7" s="48"/>
      <c r="C7" s="183">
        <v>56</v>
      </c>
      <c r="D7" s="48"/>
      <c r="E7" s="142">
        <v>56</v>
      </c>
      <c r="F7" s="48"/>
      <c r="G7" s="142">
        <v>59</v>
      </c>
      <c r="H7" s="48"/>
      <c r="I7" s="142">
        <v>51</v>
      </c>
      <c r="J7" s="48"/>
      <c r="K7" s="142">
        <v>13.236945340000014</v>
      </c>
      <c r="L7" s="46"/>
      <c r="M7" s="46"/>
      <c r="N7" s="46"/>
      <c r="O7" s="46"/>
      <c r="P7" s="46"/>
      <c r="Q7" s="46"/>
    </row>
    <row r="8" spans="1:17" ht="14.1" customHeight="1">
      <c r="A8" s="21" t="s">
        <v>135</v>
      </c>
      <c r="B8" s="48"/>
      <c r="C8" s="183">
        <v>38</v>
      </c>
      <c r="D8" s="48"/>
      <c r="E8" s="142">
        <v>38</v>
      </c>
      <c r="F8" s="48"/>
      <c r="G8" s="142">
        <v>27</v>
      </c>
      <c r="H8" s="48"/>
      <c r="I8" s="142">
        <v>55</v>
      </c>
      <c r="J8" s="48"/>
      <c r="K8" s="303">
        <v>68.598687100000021</v>
      </c>
      <c r="L8" s="46"/>
      <c r="M8" s="46"/>
      <c r="N8" s="46"/>
      <c r="O8" s="46"/>
      <c r="P8" s="46"/>
      <c r="Q8" s="46"/>
    </row>
    <row r="9" spans="1:17" ht="14.1" customHeight="1">
      <c r="A9" s="21" t="s">
        <v>71</v>
      </c>
      <c r="B9" s="48"/>
      <c r="C9" s="183">
        <v>51</v>
      </c>
      <c r="D9" s="48"/>
      <c r="E9" s="142">
        <v>46</v>
      </c>
      <c r="F9" s="48"/>
      <c r="G9" s="142">
        <v>43</v>
      </c>
      <c r="H9" s="48"/>
      <c r="I9" s="142">
        <v>55</v>
      </c>
      <c r="J9" s="48"/>
      <c r="K9" s="142">
        <v>45.353175580000006</v>
      </c>
      <c r="L9" s="46"/>
      <c r="M9" s="46"/>
      <c r="N9" s="46"/>
      <c r="O9" s="46"/>
      <c r="P9" s="46"/>
      <c r="Q9" s="46"/>
    </row>
    <row r="10" spans="1:17" ht="14.1" customHeight="1">
      <c r="A10" s="21" t="s">
        <v>27</v>
      </c>
      <c r="B10" s="48"/>
      <c r="C10" s="184">
        <v>4</v>
      </c>
      <c r="D10" s="48"/>
      <c r="E10" s="143">
        <v>3</v>
      </c>
      <c r="F10" s="48"/>
      <c r="G10" s="143">
        <v>2</v>
      </c>
      <c r="H10" s="48"/>
      <c r="I10" s="143">
        <v>3</v>
      </c>
      <c r="J10" s="48"/>
      <c r="K10" s="143">
        <v>2.1023994999997058</v>
      </c>
      <c r="L10" s="46"/>
      <c r="M10" s="46"/>
      <c r="N10" s="46"/>
      <c r="O10" s="46"/>
      <c r="P10" s="46"/>
      <c r="Q10" s="46"/>
    </row>
    <row r="11" spans="1:17" ht="14.1" customHeight="1" thickBot="1">
      <c r="A11" s="129" t="s">
        <v>79</v>
      </c>
      <c r="B11" s="47"/>
      <c r="C11" s="186">
        <v>817</v>
      </c>
      <c r="D11" s="47"/>
      <c r="E11" s="144">
        <v>828</v>
      </c>
      <c r="F11" s="47"/>
      <c r="G11" s="144">
        <v>842</v>
      </c>
      <c r="H11" s="47"/>
      <c r="I11" s="144">
        <v>864</v>
      </c>
      <c r="J11" s="47"/>
      <c r="K11" s="144">
        <v>829.54028251999978</v>
      </c>
      <c r="L11" s="46"/>
      <c r="M11" s="46"/>
      <c r="N11" s="46"/>
      <c r="O11" s="46"/>
      <c r="P11" s="46"/>
      <c r="Q11" s="46"/>
    </row>
    <row r="12" spans="1:17" ht="14.1" customHeight="1" thickTop="1">
      <c r="A12" s="301" t="s">
        <v>246</v>
      </c>
      <c r="B12" s="47"/>
      <c r="C12" s="185">
        <v>26</v>
      </c>
      <c r="D12" s="47"/>
      <c r="E12" s="139">
        <v>24</v>
      </c>
      <c r="F12" s="47"/>
      <c r="G12" s="139">
        <v>32</v>
      </c>
      <c r="H12" s="47"/>
      <c r="I12" s="139">
        <v>31</v>
      </c>
      <c r="J12" s="47"/>
      <c r="K12" s="275">
        <v>25</v>
      </c>
      <c r="L12" s="46"/>
      <c r="M12" s="46"/>
      <c r="N12" s="46"/>
      <c r="O12" s="46"/>
      <c r="P12" s="46"/>
      <c r="Q12" s="46"/>
    </row>
    <row r="13" spans="1:17" ht="14.1" customHeight="1">
      <c r="A13" s="301" t="s">
        <v>226</v>
      </c>
      <c r="B13" s="47"/>
      <c r="C13" s="185">
        <v>35</v>
      </c>
      <c r="D13" s="47"/>
      <c r="E13" s="139">
        <v>38</v>
      </c>
      <c r="F13" s="47"/>
      <c r="G13" s="139">
        <v>63</v>
      </c>
      <c r="H13" s="47"/>
      <c r="I13" s="139">
        <v>45</v>
      </c>
      <c r="J13" s="47"/>
      <c r="K13" s="139">
        <v>41</v>
      </c>
      <c r="L13" s="46"/>
      <c r="M13" s="46"/>
      <c r="N13" s="46"/>
      <c r="O13" s="46"/>
      <c r="P13" s="46"/>
      <c r="Q13" s="46"/>
    </row>
    <row r="14" spans="1:17" ht="14.1" customHeight="1" thickBot="1">
      <c r="A14" s="358" t="s">
        <v>315</v>
      </c>
      <c r="B14" s="47"/>
      <c r="C14" s="186">
        <v>878</v>
      </c>
      <c r="D14" s="47"/>
      <c r="E14" s="144">
        <v>890</v>
      </c>
      <c r="F14" s="47"/>
      <c r="G14" s="144">
        <v>937</v>
      </c>
      <c r="H14" s="47"/>
      <c r="I14" s="144">
        <v>940</v>
      </c>
      <c r="J14" s="47"/>
      <c r="K14" s="144">
        <v>896</v>
      </c>
      <c r="L14" s="46"/>
      <c r="M14" s="46"/>
      <c r="N14" s="46"/>
      <c r="O14" s="46"/>
      <c r="P14" s="46"/>
      <c r="Q14" s="46"/>
    </row>
    <row r="15" spans="1:17" ht="14.1" customHeight="1" thickTop="1">
      <c r="A15" s="302" t="s">
        <v>316</v>
      </c>
      <c r="B15" s="47"/>
      <c r="C15" s="185">
        <v>38</v>
      </c>
      <c r="D15" s="47"/>
      <c r="E15" s="139">
        <v>81</v>
      </c>
      <c r="F15" s="47"/>
      <c r="G15" s="139">
        <v>8</v>
      </c>
      <c r="H15" s="47"/>
      <c r="I15" s="139">
        <v>11</v>
      </c>
      <c r="J15" s="47"/>
      <c r="K15" s="139">
        <v>23</v>
      </c>
      <c r="L15" s="46"/>
      <c r="M15" s="46"/>
      <c r="N15" s="46"/>
      <c r="O15" s="46"/>
      <c r="P15" s="46"/>
      <c r="Q15" s="46"/>
    </row>
    <row r="16" spans="1:17" ht="14.1" customHeight="1" thickBot="1">
      <c r="A16" s="358" t="s">
        <v>317</v>
      </c>
      <c r="B16" s="47"/>
      <c r="C16" s="360">
        <v>916</v>
      </c>
      <c r="D16" s="47"/>
      <c r="E16" s="361">
        <v>971</v>
      </c>
      <c r="F16" s="47"/>
      <c r="G16" s="361">
        <v>945</v>
      </c>
      <c r="H16" s="47"/>
      <c r="I16" s="361">
        <v>951</v>
      </c>
      <c r="J16" s="47"/>
      <c r="K16" s="361">
        <v>918</v>
      </c>
      <c r="L16" s="46"/>
      <c r="M16" s="46"/>
      <c r="N16" s="46"/>
      <c r="O16" s="46"/>
      <c r="P16" s="46"/>
      <c r="Q16" s="46"/>
    </row>
    <row r="17" spans="1:11" ht="14.1" customHeight="1" thickTop="1">
      <c r="B17" s="47"/>
      <c r="C17" s="47"/>
      <c r="D17" s="47"/>
      <c r="E17" s="47"/>
      <c r="F17" s="47"/>
      <c r="G17" s="47"/>
      <c r="H17" s="47"/>
      <c r="I17" s="47"/>
      <c r="J17" s="47"/>
      <c r="K17" s="47"/>
    </row>
    <row r="18" spans="1:11" ht="14.1" customHeight="1">
      <c r="A18" s="129" t="s">
        <v>318</v>
      </c>
      <c r="B18" s="47"/>
      <c r="C18" s="47"/>
      <c r="D18" s="47"/>
      <c r="E18" s="47"/>
      <c r="F18" s="47"/>
      <c r="G18" s="47"/>
      <c r="H18" s="47"/>
      <c r="I18" s="47"/>
      <c r="J18" s="47"/>
      <c r="K18" s="47"/>
    </row>
    <row r="19" spans="1:11" ht="14.1" customHeight="1">
      <c r="B19" s="47"/>
      <c r="C19" s="47"/>
      <c r="D19" s="47"/>
      <c r="E19" s="47"/>
      <c r="F19" s="47"/>
      <c r="G19" s="47"/>
      <c r="H19" s="47"/>
      <c r="I19" s="47"/>
      <c r="J19" s="47"/>
      <c r="K19" s="47"/>
    </row>
    <row r="20" spans="1:11" ht="14.1" customHeight="1">
      <c r="A20" s="273" t="s">
        <v>81</v>
      </c>
      <c r="B20" s="46"/>
      <c r="C20" s="46"/>
      <c r="D20" s="46"/>
      <c r="E20" s="46"/>
      <c r="F20" s="46"/>
      <c r="G20" s="46"/>
      <c r="H20" s="46"/>
      <c r="I20" s="46"/>
      <c r="J20" s="46"/>
      <c r="K20" s="46"/>
    </row>
    <row r="21" spans="1:11" ht="14.1" customHeight="1">
      <c r="A21" s="21"/>
      <c r="B21" s="46"/>
      <c r="C21" s="366">
        <v>2024</v>
      </c>
      <c r="D21" s="366"/>
      <c r="E21" s="366"/>
      <c r="F21" s="366"/>
      <c r="G21" s="366"/>
      <c r="H21" s="83"/>
      <c r="I21" s="366">
        <v>2023</v>
      </c>
      <c r="J21" s="366"/>
      <c r="K21" s="366"/>
    </row>
    <row r="22" spans="1:11" ht="14.1" customHeight="1">
      <c r="A22" s="21"/>
      <c r="B22" s="48"/>
      <c r="C22" s="318" t="s">
        <v>7</v>
      </c>
      <c r="D22" s="343"/>
      <c r="E22" s="344" t="s">
        <v>9</v>
      </c>
      <c r="F22" s="347"/>
      <c r="G22" s="344" t="s">
        <v>21</v>
      </c>
      <c r="H22" s="347"/>
      <c r="I22" s="344" t="s">
        <v>4</v>
      </c>
      <c r="J22" s="343"/>
      <c r="K22" s="344" t="s">
        <v>7</v>
      </c>
    </row>
    <row r="23" spans="1:11" ht="14.1" customHeight="1">
      <c r="A23" s="21" t="s">
        <v>16</v>
      </c>
      <c r="B23" s="48"/>
      <c r="C23" s="351">
        <v>75</v>
      </c>
      <c r="D23" s="48"/>
      <c r="E23" s="145">
        <v>73</v>
      </c>
      <c r="F23" s="48"/>
      <c r="G23" s="145">
        <v>76</v>
      </c>
      <c r="H23" s="48"/>
      <c r="I23" s="145">
        <v>60</v>
      </c>
      <c r="J23" s="48"/>
      <c r="K23" s="145">
        <v>64</v>
      </c>
    </row>
    <row r="24" spans="1:11" ht="14.1" customHeight="1">
      <c r="A24" s="21" t="s">
        <v>22</v>
      </c>
      <c r="B24" s="48"/>
      <c r="C24" s="351">
        <v>28</v>
      </c>
      <c r="D24" s="48"/>
      <c r="E24" s="195">
        <v>28</v>
      </c>
      <c r="F24" s="48"/>
      <c r="G24" s="195">
        <v>30</v>
      </c>
      <c r="H24" s="48"/>
      <c r="I24" s="195">
        <v>26</v>
      </c>
      <c r="J24" s="48"/>
      <c r="K24" s="195">
        <v>28</v>
      </c>
    </row>
    <row r="25" spans="1:11" ht="14.1" customHeight="1">
      <c r="A25" s="21" t="s">
        <v>126</v>
      </c>
      <c r="B25" s="48"/>
      <c r="C25" s="351">
        <v>9</v>
      </c>
      <c r="D25" s="48"/>
      <c r="E25" s="195">
        <v>13</v>
      </c>
      <c r="F25" s="48"/>
      <c r="G25" s="195">
        <v>4</v>
      </c>
      <c r="H25" s="48"/>
      <c r="I25" s="195">
        <v>17</v>
      </c>
      <c r="J25" s="48"/>
      <c r="K25" s="195">
        <v>10</v>
      </c>
    </row>
    <row r="26" spans="1:11" ht="14.1" customHeight="1">
      <c r="A26" s="21" t="s">
        <v>135</v>
      </c>
      <c r="B26" s="48"/>
      <c r="C26" s="351">
        <v>3</v>
      </c>
      <c r="D26" s="48"/>
      <c r="E26" s="195">
        <v>6</v>
      </c>
      <c r="F26" s="48"/>
      <c r="G26" s="195">
        <v>1</v>
      </c>
      <c r="H26" s="48"/>
      <c r="I26" s="195">
        <v>0</v>
      </c>
      <c r="J26" s="48"/>
      <c r="K26" s="195">
        <v>7</v>
      </c>
    </row>
    <row r="27" spans="1:11" ht="14.1" customHeight="1">
      <c r="A27" s="21" t="s">
        <v>71</v>
      </c>
      <c r="B27" s="48"/>
      <c r="C27" s="351">
        <v>5</v>
      </c>
      <c r="D27" s="48"/>
      <c r="E27" s="195">
        <v>6</v>
      </c>
      <c r="F27" s="48"/>
      <c r="G27" s="195">
        <v>3</v>
      </c>
      <c r="H27" s="48"/>
      <c r="I27" s="195">
        <v>5</v>
      </c>
      <c r="J27" s="48"/>
      <c r="K27" s="195">
        <v>4</v>
      </c>
    </row>
    <row r="28" spans="1:11" ht="14.1" customHeight="1" thickBot="1">
      <c r="A28" s="51" t="s">
        <v>19</v>
      </c>
      <c r="B28" s="39"/>
      <c r="C28" s="352">
        <v>120</v>
      </c>
      <c r="D28" s="39"/>
      <c r="E28" s="141">
        <v>126</v>
      </c>
      <c r="F28" s="39"/>
      <c r="G28" s="141">
        <v>114</v>
      </c>
      <c r="H28" s="39"/>
      <c r="I28" s="141">
        <v>108</v>
      </c>
      <c r="J28" s="39"/>
      <c r="K28" s="141">
        <v>113</v>
      </c>
    </row>
    <row r="29" spans="1:11" ht="14.1" customHeight="1" thickTop="1">
      <c r="B29" s="47"/>
      <c r="C29" s="47"/>
      <c r="D29" s="47"/>
      <c r="E29" s="47"/>
      <c r="F29" s="47"/>
      <c r="G29" s="47"/>
      <c r="H29" s="47"/>
      <c r="I29" s="47"/>
      <c r="J29" s="47"/>
      <c r="K29" s="47"/>
    </row>
    <row r="30" spans="1:11" ht="14.1" customHeight="1">
      <c r="B30" s="47"/>
      <c r="C30" s="47"/>
      <c r="D30" s="47"/>
      <c r="E30" s="47"/>
      <c r="F30" s="47"/>
      <c r="G30" s="47"/>
      <c r="H30" s="47"/>
      <c r="I30" s="47"/>
      <c r="J30" s="47"/>
      <c r="K30" s="47"/>
    </row>
    <row r="31" spans="1:11" ht="14.1" customHeight="1">
      <c r="A31" s="273" t="s">
        <v>82</v>
      </c>
      <c r="B31" s="46"/>
      <c r="C31" s="46"/>
      <c r="D31" s="46"/>
      <c r="E31" s="46"/>
      <c r="F31" s="46"/>
      <c r="G31" s="46"/>
      <c r="H31" s="46"/>
      <c r="I31" s="46"/>
      <c r="J31" s="46"/>
      <c r="K31" s="46"/>
    </row>
    <row r="32" spans="1:11" ht="14.1" customHeight="1">
      <c r="A32" s="21"/>
      <c r="B32" s="46"/>
      <c r="C32" s="366">
        <v>2024</v>
      </c>
      <c r="D32" s="366"/>
      <c r="E32" s="366"/>
      <c r="F32" s="366"/>
      <c r="G32" s="366"/>
      <c r="H32" s="83"/>
      <c r="I32" s="366">
        <v>2023</v>
      </c>
      <c r="J32" s="366"/>
      <c r="K32" s="366"/>
    </row>
    <row r="33" spans="1:11" ht="14.1" customHeight="1">
      <c r="A33" s="21"/>
      <c r="B33" s="48"/>
      <c r="C33" s="318" t="s">
        <v>7</v>
      </c>
      <c r="D33" s="343"/>
      <c r="E33" s="344" t="s">
        <v>9</v>
      </c>
      <c r="F33" s="347"/>
      <c r="G33" s="344" t="s">
        <v>21</v>
      </c>
      <c r="H33" s="347"/>
      <c r="I33" s="344" t="s">
        <v>4</v>
      </c>
      <c r="J33" s="343"/>
      <c r="K33" s="344" t="s">
        <v>7</v>
      </c>
    </row>
    <row r="34" spans="1:11" ht="14.1" customHeight="1">
      <c r="A34" s="21" t="s">
        <v>16</v>
      </c>
      <c r="B34" s="48"/>
      <c r="C34" s="351">
        <v>55</v>
      </c>
      <c r="D34" s="48"/>
      <c r="E34" s="145">
        <v>62</v>
      </c>
      <c r="F34" s="48"/>
      <c r="G34" s="145">
        <v>59</v>
      </c>
      <c r="H34" s="48"/>
      <c r="I34" s="145">
        <v>62</v>
      </c>
      <c r="J34" s="48"/>
      <c r="K34" s="145">
        <v>59</v>
      </c>
    </row>
    <row r="35" spans="1:11" ht="14.1" customHeight="1">
      <c r="A35" s="21" t="s">
        <v>22</v>
      </c>
      <c r="B35" s="48"/>
      <c r="C35" s="351">
        <v>31</v>
      </c>
      <c r="D35" s="48"/>
      <c r="E35" s="146">
        <v>23</v>
      </c>
      <c r="F35" s="48"/>
      <c r="G35" s="146">
        <v>26</v>
      </c>
      <c r="H35" s="48"/>
      <c r="I35" s="146">
        <v>24</v>
      </c>
      <c r="J35" s="48"/>
      <c r="K35" s="146">
        <v>13</v>
      </c>
    </row>
    <row r="36" spans="1:11" ht="14.1" customHeight="1">
      <c r="A36" s="21" t="s">
        <v>126</v>
      </c>
      <c r="B36" s="48"/>
      <c r="C36" s="351">
        <v>15</v>
      </c>
      <c r="D36" s="48"/>
      <c r="E36" s="195">
        <v>26</v>
      </c>
      <c r="F36" s="48"/>
      <c r="G36" s="195">
        <v>5</v>
      </c>
      <c r="H36" s="48"/>
      <c r="I36" s="195">
        <v>4</v>
      </c>
      <c r="J36" s="48"/>
      <c r="K36" s="195">
        <v>0</v>
      </c>
    </row>
    <row r="37" spans="1:11" ht="14.1" customHeight="1">
      <c r="A37" s="21" t="s">
        <v>135</v>
      </c>
      <c r="B37" s="48"/>
      <c r="C37" s="351">
        <v>0</v>
      </c>
      <c r="D37" s="48"/>
      <c r="E37" s="195">
        <v>0</v>
      </c>
      <c r="F37" s="48"/>
      <c r="G37" s="195">
        <v>10</v>
      </c>
      <c r="H37" s="48"/>
      <c r="I37" s="195">
        <v>6</v>
      </c>
      <c r="J37" s="48"/>
      <c r="K37" s="195">
        <v>6</v>
      </c>
    </row>
    <row r="38" spans="1:11" ht="14.1" customHeight="1">
      <c r="A38" s="21" t="s">
        <v>71</v>
      </c>
      <c r="B38" s="48"/>
      <c r="C38" s="351">
        <v>7</v>
      </c>
      <c r="D38" s="48"/>
      <c r="E38" s="195">
        <v>3</v>
      </c>
      <c r="F38" s="48"/>
      <c r="G38" s="195">
        <v>2</v>
      </c>
      <c r="H38" s="48"/>
      <c r="I38" s="195">
        <v>4</v>
      </c>
      <c r="J38" s="48"/>
      <c r="K38" s="195">
        <v>3</v>
      </c>
    </row>
    <row r="39" spans="1:11" ht="14.1" customHeight="1" thickBot="1">
      <c r="A39" s="51" t="s">
        <v>19</v>
      </c>
      <c r="B39" s="39"/>
      <c r="C39" s="352">
        <v>108</v>
      </c>
      <c r="D39" s="39"/>
      <c r="E39" s="141">
        <v>114</v>
      </c>
      <c r="F39" s="39"/>
      <c r="G39" s="141">
        <v>102</v>
      </c>
      <c r="H39" s="39"/>
      <c r="I39" s="141">
        <v>100</v>
      </c>
      <c r="J39" s="39"/>
      <c r="K39" s="141">
        <v>81</v>
      </c>
    </row>
    <row r="40" spans="1:11" ht="14.1" customHeight="1" thickTop="1">
      <c r="B40" s="47"/>
      <c r="C40" s="47"/>
      <c r="D40" s="47"/>
      <c r="E40" s="47"/>
      <c r="F40" s="47"/>
      <c r="G40" s="47"/>
      <c r="H40" s="47"/>
      <c r="I40" s="47"/>
      <c r="J40" s="47"/>
      <c r="K40" s="47"/>
    </row>
    <row r="41" spans="1:11" ht="14.1" customHeight="1">
      <c r="B41" s="47"/>
      <c r="C41" s="47"/>
      <c r="D41" s="47"/>
      <c r="E41" s="47"/>
      <c r="F41" s="47"/>
      <c r="G41" s="47"/>
      <c r="H41" s="47"/>
      <c r="I41" s="47"/>
      <c r="J41" s="47"/>
      <c r="K41" s="47"/>
    </row>
    <row r="42" spans="1:11" ht="14.1" customHeight="1">
      <c r="A42" s="273" t="s">
        <v>93</v>
      </c>
      <c r="B42" s="46"/>
      <c r="C42" s="46"/>
      <c r="D42" s="46"/>
      <c r="E42" s="46"/>
      <c r="F42" s="46"/>
      <c r="G42" s="46"/>
      <c r="H42" s="46"/>
      <c r="I42" s="46"/>
      <c r="J42" s="46"/>
      <c r="K42" s="46"/>
    </row>
    <row r="43" spans="1:11" ht="14.1" customHeight="1">
      <c r="A43" s="21"/>
      <c r="B43" s="46"/>
      <c r="C43" s="366">
        <v>2024</v>
      </c>
      <c r="D43" s="366"/>
      <c r="E43" s="366"/>
      <c r="F43" s="366"/>
      <c r="G43" s="366"/>
      <c r="H43" s="83"/>
      <c r="I43" s="366">
        <v>2023</v>
      </c>
      <c r="J43" s="366"/>
      <c r="K43" s="366"/>
    </row>
    <row r="44" spans="1:11" ht="14.1" customHeight="1">
      <c r="A44" s="21"/>
      <c r="B44" s="48"/>
      <c r="C44" s="318" t="s">
        <v>7</v>
      </c>
      <c r="D44" s="343"/>
      <c r="E44" s="344" t="s">
        <v>9</v>
      </c>
      <c r="F44" s="347"/>
      <c r="G44" s="344" t="s">
        <v>21</v>
      </c>
      <c r="H44" s="347"/>
      <c r="I44" s="344" t="s">
        <v>4</v>
      </c>
      <c r="J44" s="343"/>
      <c r="K44" s="344" t="s">
        <v>7</v>
      </c>
    </row>
    <row r="45" spans="1:11" ht="14.1" customHeight="1">
      <c r="A45" s="21" t="s">
        <v>16</v>
      </c>
      <c r="B45" s="48"/>
      <c r="C45" s="351">
        <v>39</v>
      </c>
      <c r="D45" s="48"/>
      <c r="E45" s="145">
        <v>44</v>
      </c>
      <c r="F45" s="48"/>
      <c r="G45" s="145">
        <v>50</v>
      </c>
      <c r="H45" s="48"/>
      <c r="I45" s="145">
        <v>47</v>
      </c>
      <c r="J45" s="48"/>
      <c r="K45" s="145">
        <v>49</v>
      </c>
    </row>
    <row r="46" spans="1:11" ht="14.1" customHeight="1">
      <c r="A46" s="21" t="s">
        <v>22</v>
      </c>
      <c r="B46" s="48"/>
      <c r="C46" s="351">
        <v>24</v>
      </c>
      <c r="D46" s="48"/>
      <c r="E46" s="146">
        <v>15</v>
      </c>
      <c r="F46" s="48"/>
      <c r="G46" s="146">
        <v>21</v>
      </c>
      <c r="H46" s="48"/>
      <c r="I46" s="146">
        <v>20</v>
      </c>
      <c r="J46" s="48"/>
      <c r="K46" s="146">
        <v>12</v>
      </c>
    </row>
    <row r="47" spans="1:11" ht="14.1" customHeight="1">
      <c r="A47" s="21" t="s">
        <v>126</v>
      </c>
      <c r="B47" s="48"/>
      <c r="C47" s="351">
        <v>6</v>
      </c>
      <c r="D47" s="48"/>
      <c r="E47" s="195">
        <v>14</v>
      </c>
      <c r="F47" s="48"/>
      <c r="G47" s="195">
        <v>2</v>
      </c>
      <c r="H47" s="48"/>
      <c r="I47" s="195">
        <v>1</v>
      </c>
      <c r="J47" s="48"/>
      <c r="K47" s="195">
        <v>0</v>
      </c>
    </row>
    <row r="48" spans="1:11" ht="14.1" customHeight="1">
      <c r="A48" s="21" t="s">
        <v>135</v>
      </c>
      <c r="B48" s="48"/>
      <c r="C48" s="351">
        <v>0</v>
      </c>
      <c r="D48" s="48"/>
      <c r="E48" s="195">
        <v>0</v>
      </c>
      <c r="F48" s="48"/>
      <c r="G48" s="195">
        <v>10</v>
      </c>
      <c r="H48" s="48"/>
      <c r="I48" s="195">
        <v>3</v>
      </c>
      <c r="J48" s="48"/>
      <c r="K48" s="195">
        <v>4</v>
      </c>
    </row>
    <row r="49" spans="1:11" ht="14.1" customHeight="1">
      <c r="A49" s="21" t="s">
        <v>71</v>
      </c>
      <c r="B49" s="48"/>
      <c r="C49" s="351">
        <v>6</v>
      </c>
      <c r="D49" s="48"/>
      <c r="E49" s="195">
        <v>2</v>
      </c>
      <c r="F49" s="48"/>
      <c r="G49" s="195">
        <v>2</v>
      </c>
      <c r="H49" s="48"/>
      <c r="I49" s="195">
        <v>4</v>
      </c>
      <c r="J49" s="48"/>
      <c r="K49" s="195">
        <v>3</v>
      </c>
    </row>
    <row r="50" spans="1:11" ht="14.1" customHeight="1" thickBot="1">
      <c r="A50" s="51" t="s">
        <v>19</v>
      </c>
      <c r="B50" s="39"/>
      <c r="C50" s="352">
        <v>75</v>
      </c>
      <c r="D50" s="39"/>
      <c r="E50" s="141">
        <v>75</v>
      </c>
      <c r="F50" s="39"/>
      <c r="G50" s="141">
        <v>85</v>
      </c>
      <c r="H50" s="39"/>
      <c r="I50" s="141">
        <v>75</v>
      </c>
      <c r="J50" s="39"/>
      <c r="K50" s="141">
        <v>68</v>
      </c>
    </row>
    <row r="51" spans="1:11" ht="14.1" customHeight="1" thickTop="1">
      <c r="B51" s="47"/>
      <c r="C51" s="47"/>
      <c r="D51" s="47"/>
      <c r="E51" s="47"/>
      <c r="F51" s="47"/>
      <c r="G51" s="47"/>
      <c r="H51" s="47"/>
      <c r="I51" s="47"/>
      <c r="J51" s="47"/>
      <c r="K51" s="47"/>
    </row>
    <row r="52" spans="1:11" ht="14.1" customHeight="1">
      <c r="B52" s="47"/>
      <c r="C52" s="47"/>
      <c r="D52" s="47"/>
      <c r="E52" s="47"/>
      <c r="F52" s="47"/>
      <c r="G52" s="47"/>
      <c r="H52" s="47"/>
      <c r="I52" s="47"/>
      <c r="J52" s="47"/>
      <c r="K52" s="47"/>
    </row>
    <row r="53" spans="1:11" ht="14.1" customHeight="1">
      <c r="A53" s="273" t="s">
        <v>83</v>
      </c>
      <c r="B53" s="46"/>
      <c r="C53" s="46"/>
      <c r="D53" s="46"/>
      <c r="E53" s="46"/>
      <c r="F53" s="46"/>
      <c r="G53" s="46"/>
      <c r="H53" s="46"/>
      <c r="I53" s="46"/>
      <c r="J53" s="46"/>
      <c r="K53" s="46"/>
    </row>
    <row r="54" spans="1:11" ht="14.1" customHeight="1">
      <c r="A54" s="21" t="s">
        <v>84</v>
      </c>
      <c r="B54" s="46"/>
      <c r="C54" s="366">
        <v>2024</v>
      </c>
      <c r="D54" s="366"/>
      <c r="E54" s="366"/>
      <c r="F54" s="366"/>
      <c r="G54" s="366"/>
      <c r="H54" s="83"/>
      <c r="I54" s="366">
        <v>2023</v>
      </c>
      <c r="J54" s="366"/>
      <c r="K54" s="366"/>
    </row>
    <row r="55" spans="1:11" ht="14.1" customHeight="1">
      <c r="A55" s="21"/>
      <c r="B55" s="48"/>
      <c r="C55" s="318" t="s">
        <v>7</v>
      </c>
      <c r="D55" s="343"/>
      <c r="E55" s="344" t="s">
        <v>9</v>
      </c>
      <c r="F55" s="347"/>
      <c r="G55" s="344" t="s">
        <v>21</v>
      </c>
      <c r="H55" s="347"/>
      <c r="I55" s="344" t="s">
        <v>4</v>
      </c>
      <c r="J55" s="343"/>
      <c r="K55" s="344" t="s">
        <v>7</v>
      </c>
    </row>
    <row r="56" spans="1:11" ht="14.1" customHeight="1">
      <c r="A56" s="21" t="s">
        <v>16</v>
      </c>
      <c r="B56" s="48"/>
      <c r="C56" s="353" t="s">
        <v>319</v>
      </c>
      <c r="D56" s="48"/>
      <c r="E56" s="316" t="s">
        <v>301</v>
      </c>
      <c r="F56" s="48"/>
      <c r="G56" s="145" t="s">
        <v>283</v>
      </c>
      <c r="H56" s="48"/>
      <c r="I56" s="145" t="s">
        <v>283</v>
      </c>
      <c r="J56" s="48"/>
      <c r="K56" s="145" t="s">
        <v>253</v>
      </c>
    </row>
    <row r="57" spans="1:11" ht="14.1" customHeight="1">
      <c r="A57" s="21" t="s">
        <v>22</v>
      </c>
      <c r="B57" s="48"/>
      <c r="C57" s="353" t="s">
        <v>320</v>
      </c>
      <c r="D57" s="48"/>
      <c r="E57" s="316" t="s">
        <v>302</v>
      </c>
      <c r="F57" s="48"/>
      <c r="G57" s="195" t="s">
        <v>248</v>
      </c>
      <c r="H57" s="48"/>
      <c r="I57" s="195" t="s">
        <v>289</v>
      </c>
      <c r="J57" s="48"/>
      <c r="K57" s="195" t="s">
        <v>254</v>
      </c>
    </row>
    <row r="58" spans="1:11" ht="14.1" customHeight="1">
      <c r="A58" s="21" t="s">
        <v>126</v>
      </c>
      <c r="B58" s="48"/>
      <c r="C58" s="353" t="s">
        <v>321</v>
      </c>
      <c r="D58" s="48"/>
      <c r="E58" s="316" t="s">
        <v>303</v>
      </c>
      <c r="F58" s="48"/>
      <c r="G58" s="195" t="s">
        <v>251</v>
      </c>
      <c r="H58" s="48"/>
      <c r="I58" s="195" t="s">
        <v>290</v>
      </c>
      <c r="J58" s="48"/>
      <c r="K58" s="195">
        <v>0</v>
      </c>
    </row>
    <row r="59" spans="1:11" ht="14.1" customHeight="1">
      <c r="A59" s="21" t="s">
        <v>135</v>
      </c>
      <c r="B59" s="48"/>
      <c r="C59" s="353">
        <v>0</v>
      </c>
      <c r="D59" s="48"/>
      <c r="E59" s="316">
        <v>0</v>
      </c>
      <c r="F59" s="48"/>
      <c r="G59" s="195" t="s">
        <v>217</v>
      </c>
      <c r="H59" s="48"/>
      <c r="I59" s="195" t="s">
        <v>255</v>
      </c>
      <c r="J59" s="48"/>
      <c r="K59" s="195" t="s">
        <v>255</v>
      </c>
    </row>
    <row r="60" spans="1:11" ht="14.1" customHeight="1">
      <c r="A60" s="21" t="s">
        <v>71</v>
      </c>
      <c r="B60" s="48"/>
      <c r="C60" s="353" t="s">
        <v>322</v>
      </c>
      <c r="D60" s="48"/>
      <c r="E60" s="316" t="s">
        <v>304</v>
      </c>
      <c r="F60" s="48"/>
      <c r="G60" s="195" t="s">
        <v>217</v>
      </c>
      <c r="H60" s="48"/>
      <c r="I60" s="195" t="s">
        <v>217</v>
      </c>
      <c r="J60" s="48"/>
      <c r="K60" s="195" t="s">
        <v>256</v>
      </c>
    </row>
    <row r="61" spans="1:11" ht="14.1" customHeight="1" thickBot="1">
      <c r="A61" s="51" t="s">
        <v>19</v>
      </c>
      <c r="B61" s="39"/>
      <c r="C61" s="354" t="s">
        <v>251</v>
      </c>
      <c r="D61" s="39"/>
      <c r="E61" s="317" t="s">
        <v>249</v>
      </c>
      <c r="F61" s="39"/>
      <c r="G61" s="141" t="s">
        <v>249</v>
      </c>
      <c r="H61" s="39"/>
      <c r="I61" s="141" t="s">
        <v>133</v>
      </c>
      <c r="J61" s="39"/>
      <c r="K61" s="141" t="s">
        <v>249</v>
      </c>
    </row>
    <row r="62" spans="1:11" ht="14.1" customHeight="1" thickTop="1">
      <c r="B62" s="47"/>
      <c r="C62" s="47"/>
      <c r="D62" s="47"/>
      <c r="E62" s="47"/>
      <c r="F62" s="47"/>
      <c r="G62" s="47"/>
      <c r="H62" s="47"/>
      <c r="I62" s="47"/>
      <c r="J62" s="47"/>
      <c r="K62" s="47"/>
    </row>
    <row r="63" spans="1:11">
      <c r="B63" s="47"/>
      <c r="D63" s="47"/>
      <c r="F63" s="47"/>
      <c r="H63" s="47"/>
      <c r="J63" s="47"/>
    </row>
    <row r="64" spans="1:11">
      <c r="B64" s="47"/>
      <c r="D64" s="47"/>
      <c r="F64" s="47"/>
      <c r="H64" s="47"/>
      <c r="J64" s="47"/>
    </row>
    <row r="65" spans="2:10">
      <c r="B65" s="47"/>
      <c r="D65" s="47"/>
      <c r="F65" s="47"/>
      <c r="H65" s="47"/>
      <c r="J65" s="47"/>
    </row>
    <row r="66" spans="2:10">
      <c r="B66" s="47"/>
      <c r="D66" s="47"/>
      <c r="F66" s="47"/>
      <c r="H66" s="47"/>
      <c r="J66" s="47"/>
    </row>
    <row r="67" spans="2:10">
      <c r="B67" s="47"/>
      <c r="D67" s="47"/>
      <c r="F67" s="47"/>
      <c r="H67" s="47"/>
      <c r="J67" s="47"/>
    </row>
    <row r="68" spans="2:10">
      <c r="B68" s="47"/>
      <c r="D68" s="47"/>
      <c r="F68" s="47"/>
      <c r="H68" s="47"/>
      <c r="J68" s="47"/>
    </row>
    <row r="69" spans="2:10">
      <c r="B69" s="47"/>
      <c r="D69" s="47"/>
      <c r="F69" s="47"/>
      <c r="H69" s="47"/>
      <c r="J69" s="47"/>
    </row>
    <row r="70" spans="2:10">
      <c r="B70" s="47"/>
      <c r="D70" s="47"/>
      <c r="F70" s="47"/>
      <c r="H70" s="47"/>
      <c r="J70" s="47"/>
    </row>
    <row r="71" spans="2:10">
      <c r="B71" s="47"/>
      <c r="D71" s="47"/>
      <c r="F71" s="47"/>
      <c r="H71" s="47"/>
      <c r="J71" s="47"/>
    </row>
    <row r="72" spans="2:10">
      <c r="B72" s="47"/>
      <c r="D72" s="47"/>
      <c r="F72" s="47"/>
      <c r="H72" s="47"/>
      <c r="J72" s="47"/>
    </row>
    <row r="73" spans="2:10">
      <c r="B73" s="47"/>
      <c r="D73" s="47"/>
      <c r="F73" s="47"/>
      <c r="H73" s="47"/>
      <c r="J73" s="47"/>
    </row>
    <row r="74" spans="2:10">
      <c r="B74" s="47"/>
      <c r="D74" s="47"/>
      <c r="F74" s="47"/>
      <c r="H74" s="47"/>
      <c r="J74" s="47"/>
    </row>
    <row r="75" spans="2:10">
      <c r="B75" s="47"/>
      <c r="D75" s="47"/>
      <c r="F75" s="47"/>
      <c r="H75" s="47"/>
      <c r="J75" s="47"/>
    </row>
    <row r="76" spans="2:10">
      <c r="B76" s="47"/>
      <c r="D76" s="47"/>
      <c r="F76" s="47"/>
      <c r="H76" s="47"/>
      <c r="J76" s="47"/>
    </row>
    <row r="77" spans="2:10">
      <c r="B77" s="47"/>
      <c r="D77" s="47"/>
      <c r="F77" s="47"/>
      <c r="H77" s="47"/>
      <c r="J77" s="47"/>
    </row>
    <row r="78" spans="2:10">
      <c r="B78" s="47"/>
      <c r="D78" s="47"/>
      <c r="F78" s="47"/>
      <c r="H78" s="47"/>
      <c r="J78" s="47"/>
    </row>
    <row r="79" spans="2:10">
      <c r="B79" s="47"/>
      <c r="D79" s="47"/>
      <c r="F79" s="47"/>
      <c r="H79" s="47"/>
      <c r="J79" s="47"/>
    </row>
    <row r="80" spans="2:10">
      <c r="B80" s="47"/>
      <c r="D80" s="47"/>
      <c r="F80" s="47"/>
      <c r="H80" s="47"/>
      <c r="J80" s="47"/>
    </row>
    <row r="81" spans="2:11">
      <c r="B81" s="47"/>
      <c r="D81" s="47"/>
      <c r="F81" s="47"/>
      <c r="H81" s="47"/>
      <c r="J81" s="47"/>
    </row>
    <row r="82" spans="2:11">
      <c r="B82" s="47"/>
      <c r="D82" s="47"/>
      <c r="F82" s="47"/>
      <c r="H82" s="47"/>
      <c r="J82" s="47"/>
    </row>
    <row r="83" spans="2:11">
      <c r="B83" s="47"/>
      <c r="D83" s="47"/>
      <c r="F83" s="47"/>
      <c r="H83" s="47"/>
      <c r="J83" s="47"/>
    </row>
    <row r="84" spans="2:11">
      <c r="B84" s="47"/>
      <c r="D84" s="47"/>
      <c r="F84" s="47"/>
      <c r="H84" s="47"/>
      <c r="J84" s="47"/>
    </row>
    <row r="85" spans="2:11">
      <c r="B85" s="47"/>
      <c r="D85" s="47"/>
      <c r="F85" s="47"/>
      <c r="H85" s="47"/>
      <c r="J85" s="47"/>
    </row>
    <row r="86" spans="2:11">
      <c r="B86" s="47"/>
      <c r="D86" s="47"/>
      <c r="F86" s="47"/>
      <c r="H86" s="47"/>
      <c r="J86" s="47"/>
    </row>
    <row r="87" spans="2:11">
      <c r="B87" s="47"/>
      <c r="D87" s="47"/>
      <c r="F87" s="47"/>
      <c r="H87" s="47"/>
      <c r="J87" s="47"/>
    </row>
    <row r="88" spans="2:11">
      <c r="B88" s="47"/>
      <c r="D88" s="47"/>
      <c r="F88" s="47"/>
      <c r="H88" s="47"/>
      <c r="J88" s="47"/>
    </row>
    <row r="89" spans="2:11">
      <c r="B89" s="47"/>
      <c r="D89" s="47"/>
      <c r="F89" s="47"/>
      <c r="H89" s="47"/>
      <c r="J89" s="47"/>
    </row>
    <row r="90" spans="2:11">
      <c r="B90" s="47"/>
      <c r="D90" s="47"/>
      <c r="F90" s="47"/>
      <c r="H90" s="47"/>
      <c r="J90" s="47"/>
    </row>
    <row r="91" spans="2:11">
      <c r="B91" s="47"/>
      <c r="C91" s="47"/>
      <c r="D91" s="47"/>
      <c r="E91" s="47"/>
      <c r="F91" s="47"/>
      <c r="G91" s="47"/>
      <c r="H91" s="47"/>
      <c r="I91" s="47"/>
      <c r="J91" s="47"/>
      <c r="K91" s="47"/>
    </row>
    <row r="92" spans="2:11">
      <c r="B92" s="47"/>
      <c r="C92" s="47"/>
      <c r="D92" s="47"/>
      <c r="E92" s="47"/>
      <c r="F92" s="47"/>
      <c r="G92" s="47"/>
      <c r="H92" s="47"/>
      <c r="I92" s="47"/>
      <c r="J92" s="47"/>
      <c r="K92" s="47"/>
    </row>
    <row r="93" spans="2:11">
      <c r="B93" s="47"/>
      <c r="C93" s="47"/>
      <c r="D93" s="47"/>
      <c r="E93" s="47"/>
      <c r="F93" s="47"/>
      <c r="G93" s="47"/>
      <c r="H93" s="47"/>
      <c r="I93" s="47"/>
      <c r="J93" s="47"/>
      <c r="K93" s="47"/>
    </row>
    <row r="94" spans="2:11">
      <c r="B94" s="47"/>
      <c r="C94" s="47"/>
      <c r="D94" s="47"/>
      <c r="E94" s="47"/>
      <c r="F94" s="47"/>
      <c r="G94" s="47"/>
      <c r="H94" s="47"/>
      <c r="I94" s="47"/>
      <c r="J94" s="47"/>
      <c r="K94" s="47"/>
    </row>
    <row r="95" spans="2:11">
      <c r="B95" s="47"/>
      <c r="C95" s="47"/>
      <c r="D95" s="47"/>
      <c r="E95" s="47"/>
      <c r="F95" s="47"/>
      <c r="G95" s="47"/>
      <c r="H95" s="47"/>
      <c r="I95" s="47"/>
      <c r="J95" s="47"/>
      <c r="K95" s="47"/>
    </row>
    <row r="96" spans="2:11">
      <c r="B96" s="47"/>
      <c r="C96" s="47"/>
      <c r="D96" s="47"/>
      <c r="E96" s="47"/>
      <c r="F96" s="47"/>
      <c r="G96" s="47"/>
      <c r="H96" s="47"/>
      <c r="I96" s="47"/>
      <c r="J96" s="47"/>
      <c r="K96" s="47"/>
    </row>
    <row r="97" s="47" customFormat="1"/>
    <row r="98" s="47" customFormat="1"/>
    <row r="99" s="47" customFormat="1"/>
    <row r="100" s="47" customFormat="1"/>
    <row r="101" s="47" customFormat="1"/>
    <row r="102" s="47" customFormat="1"/>
    <row r="103" s="47" customFormat="1"/>
    <row r="104" s="47" customFormat="1"/>
    <row r="105" s="47" customFormat="1"/>
    <row r="106" s="47" customFormat="1"/>
    <row r="107" s="47" customFormat="1"/>
    <row r="108" s="47" customFormat="1"/>
    <row r="109" s="47" customFormat="1"/>
    <row r="110" s="47" customFormat="1"/>
    <row r="111" s="47" customFormat="1"/>
    <row r="112" s="47" customFormat="1"/>
    <row r="113" s="47" customFormat="1"/>
    <row r="114" s="47" customFormat="1"/>
    <row r="115" s="47" customFormat="1"/>
    <row r="116" s="47" customFormat="1"/>
    <row r="117" s="47" customFormat="1"/>
    <row r="118" s="47" customFormat="1"/>
    <row r="119" s="47" customFormat="1"/>
    <row r="120" s="47" customFormat="1"/>
    <row r="121" s="47" customFormat="1"/>
    <row r="122" s="47" customFormat="1"/>
    <row r="123" s="47" customFormat="1"/>
    <row r="124" s="47" customFormat="1"/>
    <row r="125" s="47" customFormat="1"/>
    <row r="126" s="47" customFormat="1"/>
    <row r="127" s="47" customFormat="1"/>
    <row r="128" s="47" customFormat="1"/>
    <row r="129" s="47" customFormat="1"/>
    <row r="130" s="47" customFormat="1"/>
    <row r="131" s="47" customFormat="1"/>
    <row r="132" s="47" customFormat="1"/>
    <row r="133" s="47" customFormat="1"/>
    <row r="134" s="47" customFormat="1"/>
    <row r="135" s="47" customFormat="1"/>
    <row r="136" s="47" customFormat="1"/>
    <row r="137" s="47" customFormat="1"/>
    <row r="138" s="47" customFormat="1"/>
    <row r="139" s="47" customFormat="1"/>
    <row r="140" s="47" customFormat="1"/>
    <row r="141" s="47" customFormat="1"/>
    <row r="142" s="47" customForma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row r="181" s="47" customFormat="1"/>
    <row r="182" s="47" customFormat="1"/>
    <row r="183" s="47" customFormat="1"/>
    <row r="184" s="47" customFormat="1"/>
    <row r="185" s="47" customFormat="1"/>
    <row r="186" s="47" customFormat="1"/>
    <row r="187" s="47" customFormat="1"/>
    <row r="188" s="47" customFormat="1"/>
    <row r="189" s="47" customFormat="1"/>
    <row r="190" s="47" customFormat="1"/>
    <row r="191" s="47" customFormat="1"/>
    <row r="192" s="47" customFormat="1"/>
    <row r="193" s="47" customFormat="1"/>
    <row r="194" s="47" customFormat="1"/>
    <row r="195" s="47" customFormat="1"/>
    <row r="196" s="47" customFormat="1"/>
  </sheetData>
  <mergeCells count="11">
    <mergeCell ref="C32:G32"/>
    <mergeCell ref="I32:K32"/>
    <mergeCell ref="C43:G43"/>
    <mergeCell ref="I43:K43"/>
    <mergeCell ref="C54:G54"/>
    <mergeCell ref="I54:K54"/>
    <mergeCell ref="A1:J1"/>
    <mergeCell ref="C3:G3"/>
    <mergeCell ref="I3:K3"/>
    <mergeCell ref="C21:G21"/>
    <mergeCell ref="I21:K21"/>
  </mergeCells>
  <pageMargins left="0.75" right="0.75" top="1" bottom="1" header="0.5" footer="0.5"/>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K57"/>
  <sheetViews>
    <sheetView view="pageBreakPre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64" t="s">
        <v>263</v>
      </c>
      <c r="B1" s="364"/>
      <c r="C1" s="364"/>
      <c r="D1" s="364"/>
      <c r="E1" s="364"/>
      <c r="F1" s="364"/>
      <c r="G1" s="364"/>
      <c r="H1" s="364"/>
      <c r="I1" s="364"/>
      <c r="J1" s="364"/>
      <c r="K1" s="364"/>
    </row>
    <row r="3" spans="1:11" ht="14.1" customHeight="1">
      <c r="A3" s="19" t="s">
        <v>3</v>
      </c>
      <c r="B3" s="19"/>
      <c r="D3" s="19"/>
      <c r="F3" s="19"/>
      <c r="H3" s="19"/>
      <c r="J3" s="19"/>
    </row>
    <row r="4" spans="1:11" ht="14.1" customHeight="1">
      <c r="A4" s="13" t="s">
        <v>13</v>
      </c>
      <c r="C4" s="366">
        <v>2024</v>
      </c>
      <c r="D4" s="366"/>
      <c r="E4" s="366"/>
      <c r="F4" s="366"/>
      <c r="G4" s="366"/>
      <c r="H4" s="83"/>
      <c r="I4" s="366">
        <v>2023</v>
      </c>
      <c r="J4" s="366"/>
      <c r="K4" s="366"/>
    </row>
    <row r="5" spans="1:11">
      <c r="A5" s="15"/>
      <c r="B5" s="15"/>
      <c r="C5" s="318" t="s">
        <v>7</v>
      </c>
      <c r="D5" s="343"/>
      <c r="E5" s="344" t="s">
        <v>9</v>
      </c>
      <c r="F5" s="347"/>
      <c r="G5" s="344" t="s">
        <v>21</v>
      </c>
      <c r="H5" s="347"/>
      <c r="I5" s="344" t="s">
        <v>4</v>
      </c>
      <c r="J5" s="343"/>
      <c r="K5" s="344" t="s">
        <v>7</v>
      </c>
    </row>
    <row r="6" spans="1:11" ht="14.1" customHeight="1">
      <c r="A6" s="15" t="s">
        <v>11</v>
      </c>
      <c r="B6" s="15"/>
      <c r="C6" s="320">
        <v>75.2</v>
      </c>
      <c r="D6" s="15"/>
      <c r="E6" s="81">
        <v>80.62</v>
      </c>
      <c r="F6" s="15"/>
      <c r="G6" s="81">
        <v>77.010000000000005</v>
      </c>
      <c r="H6" s="15"/>
      <c r="I6" s="81">
        <v>78.48</v>
      </c>
      <c r="J6" s="15"/>
      <c r="K6" s="81">
        <v>82.06</v>
      </c>
    </row>
    <row r="7" spans="1:11" ht="14.1" customHeight="1">
      <c r="A7" s="15" t="s">
        <v>18</v>
      </c>
      <c r="B7" s="15"/>
      <c r="C7" s="320">
        <v>2.15</v>
      </c>
      <c r="D7" s="15"/>
      <c r="E7" s="81">
        <v>1.89</v>
      </c>
      <c r="F7" s="15"/>
      <c r="G7" s="81">
        <v>2.25</v>
      </c>
      <c r="H7" s="15"/>
      <c r="I7" s="81">
        <v>2.88</v>
      </c>
      <c r="J7" s="15"/>
      <c r="K7" s="81">
        <v>2.54</v>
      </c>
    </row>
    <row r="8" spans="1:11" ht="14.1" customHeight="1">
      <c r="A8" s="75" t="s">
        <v>86</v>
      </c>
      <c r="B8" s="75"/>
      <c r="C8" s="320">
        <v>25.2</v>
      </c>
      <c r="D8" s="75"/>
      <c r="E8" s="81">
        <v>26.33</v>
      </c>
      <c r="F8" s="75"/>
      <c r="G8" s="81">
        <v>27.51</v>
      </c>
      <c r="H8" s="75"/>
      <c r="I8" s="81">
        <v>25.52</v>
      </c>
      <c r="J8" s="75"/>
      <c r="K8" s="81">
        <v>26.62</v>
      </c>
    </row>
    <row r="9" spans="1:11" ht="14.1" customHeight="1">
      <c r="A9" s="15"/>
      <c r="B9" s="15"/>
      <c r="C9" s="15"/>
      <c r="D9" s="15"/>
      <c r="E9" s="15"/>
      <c r="F9" s="15"/>
      <c r="G9" s="15"/>
      <c r="H9" s="15"/>
      <c r="I9" s="15"/>
      <c r="J9" s="15"/>
      <c r="K9" s="15"/>
    </row>
    <row r="10" spans="1:11" ht="14.1" customHeight="1">
      <c r="A10" s="83" t="s">
        <v>0</v>
      </c>
      <c r="B10" s="83"/>
      <c r="C10" s="83"/>
      <c r="D10" s="83"/>
      <c r="E10" s="83"/>
      <c r="F10" s="83"/>
      <c r="G10" s="83"/>
      <c r="H10" s="83"/>
      <c r="I10" s="83"/>
      <c r="J10" s="83"/>
      <c r="K10" s="83"/>
    </row>
    <row r="11" spans="1:11" ht="14.1" customHeight="1">
      <c r="A11" s="83"/>
      <c r="B11" s="83"/>
      <c r="C11" s="366">
        <v>2024</v>
      </c>
      <c r="D11" s="366"/>
      <c r="E11" s="366"/>
      <c r="F11" s="366"/>
      <c r="G11" s="366"/>
      <c r="H11" s="83"/>
      <c r="I11" s="366">
        <v>2023</v>
      </c>
      <c r="J11" s="366"/>
      <c r="K11" s="366"/>
    </row>
    <row r="12" spans="1:11" ht="14.1" customHeight="1">
      <c r="A12" s="83"/>
      <c r="B12" s="83"/>
      <c r="C12" s="318" t="s">
        <v>7</v>
      </c>
      <c r="D12" s="343"/>
      <c r="E12" s="344" t="s">
        <v>9</v>
      </c>
      <c r="F12" s="347"/>
      <c r="G12" s="344" t="s">
        <v>21</v>
      </c>
      <c r="H12" s="347"/>
      <c r="I12" s="344" t="s">
        <v>4</v>
      </c>
      <c r="J12" s="343"/>
      <c r="K12" s="344" t="s">
        <v>7</v>
      </c>
    </row>
    <row r="13" spans="1:11" ht="14.1" customHeight="1">
      <c r="A13" s="4" t="s">
        <v>72</v>
      </c>
      <c r="B13" s="83"/>
      <c r="C13" s="149"/>
      <c r="D13" s="83"/>
      <c r="E13" s="23"/>
      <c r="F13" s="83"/>
      <c r="G13" s="23"/>
      <c r="H13" s="83"/>
      <c r="I13" s="23"/>
      <c r="J13" s="83"/>
      <c r="K13" s="23"/>
    </row>
    <row r="14" spans="1:11" ht="14.1" customHeight="1">
      <c r="A14" s="132" t="s">
        <v>16</v>
      </c>
      <c r="B14" s="15"/>
      <c r="C14" s="174">
        <v>74.239999999999995</v>
      </c>
      <c r="D14" s="15"/>
      <c r="E14" s="229">
        <v>79.62</v>
      </c>
      <c r="F14" s="15"/>
      <c r="G14" s="229">
        <v>76.23</v>
      </c>
      <c r="H14" s="15"/>
      <c r="I14" s="229">
        <v>77.75</v>
      </c>
      <c r="J14" s="15"/>
      <c r="K14" s="229">
        <v>80.72</v>
      </c>
    </row>
    <row r="15" spans="1:11" ht="14.1" customHeight="1">
      <c r="A15" s="132" t="s">
        <v>22</v>
      </c>
      <c r="B15" s="15"/>
      <c r="C15" s="180">
        <v>74.92</v>
      </c>
      <c r="D15" s="15"/>
      <c r="E15" s="137">
        <v>80.45</v>
      </c>
      <c r="F15" s="15"/>
      <c r="G15" s="137">
        <v>76.510000000000005</v>
      </c>
      <c r="H15" s="15"/>
      <c r="I15" s="137">
        <v>78.510000000000005</v>
      </c>
      <c r="J15" s="15"/>
      <c r="K15" s="137">
        <v>80.849999999999994</v>
      </c>
    </row>
    <row r="16" spans="1:11" ht="14.1" customHeight="1">
      <c r="A16" s="132" t="s">
        <v>126</v>
      </c>
      <c r="B16" s="15"/>
      <c r="C16" s="180">
        <v>73.13</v>
      </c>
      <c r="D16" s="15"/>
      <c r="E16" s="137">
        <v>78.36</v>
      </c>
      <c r="F16" s="15"/>
      <c r="G16" s="137">
        <v>74.91</v>
      </c>
      <c r="H16" s="15"/>
      <c r="I16" s="137">
        <v>77.09</v>
      </c>
      <c r="J16" s="15"/>
      <c r="K16" s="137">
        <v>79.86</v>
      </c>
    </row>
    <row r="17" spans="1:11" ht="14.1" customHeight="1">
      <c r="A17" s="132" t="s">
        <v>135</v>
      </c>
      <c r="B17" s="15"/>
      <c r="C17" s="180">
        <v>69.86</v>
      </c>
      <c r="D17" s="15"/>
      <c r="E17" s="282">
        <v>75.81</v>
      </c>
      <c r="F17" s="15"/>
      <c r="G17" s="282">
        <v>71.13</v>
      </c>
      <c r="H17" s="15"/>
      <c r="I17" s="282">
        <v>74.260000000000005</v>
      </c>
      <c r="J17" s="15"/>
      <c r="K17" s="282">
        <v>79.5</v>
      </c>
    </row>
    <row r="18" spans="1:11" ht="14.1" customHeight="1">
      <c r="A18" s="132" t="s">
        <v>71</v>
      </c>
      <c r="B18" s="15"/>
      <c r="C18" s="304">
        <v>71.73</v>
      </c>
      <c r="D18" s="15"/>
      <c r="E18" s="305">
        <v>75.48</v>
      </c>
      <c r="F18" s="15"/>
      <c r="G18" s="305">
        <v>71.930000000000007</v>
      </c>
      <c r="H18" s="15"/>
      <c r="I18" s="305">
        <v>74.58</v>
      </c>
      <c r="J18" s="15"/>
      <c r="K18" s="305">
        <v>78.510000000000005</v>
      </c>
    </row>
    <row r="19" spans="1:11" ht="14.1" customHeight="1">
      <c r="A19" s="133" t="s">
        <v>15</v>
      </c>
      <c r="B19" s="15"/>
      <c r="C19" s="181">
        <v>73.739999999999995</v>
      </c>
      <c r="D19" s="15"/>
      <c r="E19" s="138">
        <v>79.099999999999994</v>
      </c>
      <c r="F19" s="15"/>
      <c r="G19" s="138">
        <v>75.400000000000006</v>
      </c>
      <c r="H19" s="15"/>
      <c r="I19" s="138">
        <v>77.319999999999993</v>
      </c>
      <c r="J19" s="15"/>
      <c r="K19" s="138">
        <v>80.48</v>
      </c>
    </row>
    <row r="20" spans="1:11" ht="14.1" customHeight="1">
      <c r="A20" s="132" t="s">
        <v>2</v>
      </c>
      <c r="B20" s="15"/>
      <c r="C20" s="321">
        <v>0.52</v>
      </c>
      <c r="D20" s="15"/>
      <c r="E20" s="324">
        <v>-0.15</v>
      </c>
      <c r="F20" s="15"/>
      <c r="G20" s="324">
        <v>-0.25</v>
      </c>
      <c r="H20" s="15"/>
      <c r="I20" s="138">
        <v>-0.34</v>
      </c>
      <c r="J20" s="15"/>
      <c r="K20" s="324">
        <v>-0.67</v>
      </c>
    </row>
    <row r="21" spans="1:11" ht="14.1" customHeight="1" thickBot="1">
      <c r="A21" s="133" t="s">
        <v>5</v>
      </c>
      <c r="B21" s="15"/>
      <c r="C21" s="176">
        <v>74.260000000000005</v>
      </c>
      <c r="D21" s="15"/>
      <c r="E21" s="231">
        <v>78.95</v>
      </c>
      <c r="F21" s="15"/>
      <c r="G21" s="231">
        <v>75.150000000000006</v>
      </c>
      <c r="H21" s="15"/>
      <c r="I21" s="231">
        <v>76.98</v>
      </c>
      <c r="J21" s="15"/>
      <c r="K21" s="231">
        <v>79.81</v>
      </c>
    </row>
    <row r="22" spans="1:11" ht="14.1" customHeight="1" thickTop="1">
      <c r="A22" s="4" t="s">
        <v>73</v>
      </c>
      <c r="B22" s="83"/>
      <c r="C22" s="180"/>
      <c r="D22" s="83"/>
      <c r="E22" s="137"/>
      <c r="F22" s="83"/>
      <c r="G22" s="137"/>
      <c r="H22" s="83"/>
      <c r="I22" s="137"/>
      <c r="J22" s="83"/>
      <c r="K22" s="137"/>
    </row>
    <row r="23" spans="1:11" ht="14.1" customHeight="1">
      <c r="A23" s="132" t="s">
        <v>16</v>
      </c>
      <c r="B23" s="15"/>
      <c r="C23" s="174">
        <v>19.21</v>
      </c>
      <c r="D23" s="15"/>
      <c r="E23" s="229">
        <v>19.59</v>
      </c>
      <c r="F23" s="15"/>
      <c r="G23" s="229">
        <v>20.55</v>
      </c>
      <c r="H23" s="15"/>
      <c r="I23" s="229">
        <v>19.93</v>
      </c>
      <c r="J23" s="15"/>
      <c r="K23" s="229">
        <v>20.76</v>
      </c>
    </row>
    <row r="24" spans="1:11" ht="14.1" customHeight="1">
      <c r="A24" s="132" t="s">
        <v>22</v>
      </c>
      <c r="B24" s="15"/>
      <c r="C24" s="180">
        <v>24.18</v>
      </c>
      <c r="D24" s="15"/>
      <c r="E24" s="137">
        <v>23.07</v>
      </c>
      <c r="F24" s="15"/>
      <c r="G24" s="137">
        <v>23.67</v>
      </c>
      <c r="H24" s="15"/>
      <c r="I24" s="137">
        <v>22.67</v>
      </c>
      <c r="J24" s="15"/>
      <c r="K24" s="137">
        <v>23.7</v>
      </c>
    </row>
    <row r="25" spans="1:11" ht="14.1" customHeight="1">
      <c r="A25" s="132" t="s">
        <v>126</v>
      </c>
      <c r="B25" s="15"/>
      <c r="C25" s="180">
        <v>22.35</v>
      </c>
      <c r="D25" s="15"/>
      <c r="E25" s="137">
        <v>22.16</v>
      </c>
      <c r="F25" s="15"/>
      <c r="G25" s="137">
        <v>24.77</v>
      </c>
      <c r="H25" s="15"/>
      <c r="I25" s="137">
        <v>21.44</v>
      </c>
      <c r="J25" s="15"/>
      <c r="K25" s="137">
        <v>23.37</v>
      </c>
    </row>
    <row r="26" spans="1:11" ht="14.1" customHeight="1">
      <c r="A26" s="132" t="s">
        <v>135</v>
      </c>
      <c r="B26" s="15"/>
      <c r="C26" s="180">
        <v>4.76</v>
      </c>
      <c r="D26" s="15"/>
      <c r="E26" s="282">
        <v>5.49</v>
      </c>
      <c r="F26" s="15"/>
      <c r="G26" s="282">
        <v>6.27</v>
      </c>
      <c r="H26" s="15"/>
      <c r="I26" s="282">
        <v>2.95</v>
      </c>
      <c r="J26" s="15"/>
      <c r="K26" s="282">
        <v>4.09</v>
      </c>
    </row>
    <row r="27" spans="1:11" ht="14.1" customHeight="1">
      <c r="A27" s="132" t="s">
        <v>71</v>
      </c>
      <c r="B27" s="15"/>
      <c r="C27" s="304">
        <v>27.3</v>
      </c>
      <c r="D27" s="15"/>
      <c r="E27" s="305">
        <v>30.75</v>
      </c>
      <c r="F27" s="15"/>
      <c r="G27" s="305">
        <v>32.909999999999997</v>
      </c>
      <c r="H27" s="15"/>
      <c r="I27" s="305">
        <v>28.8</v>
      </c>
      <c r="J27" s="15"/>
      <c r="K27" s="305">
        <v>29.63</v>
      </c>
    </row>
    <row r="28" spans="1:11" ht="14.1" customHeight="1">
      <c r="A28" s="133" t="s">
        <v>15</v>
      </c>
      <c r="B28" s="15"/>
      <c r="C28" s="181">
        <v>19.25</v>
      </c>
      <c r="D28" s="15"/>
      <c r="E28" s="138">
        <v>19.600000000000001</v>
      </c>
      <c r="F28" s="15"/>
      <c r="G28" s="138">
        <v>20.81</v>
      </c>
      <c r="H28" s="15"/>
      <c r="I28" s="138">
        <v>19.670000000000002</v>
      </c>
      <c r="J28" s="15"/>
      <c r="K28" s="138">
        <v>20.72</v>
      </c>
    </row>
    <row r="29" spans="1:11" ht="14.1" customHeight="1">
      <c r="A29" s="132" t="s">
        <v>2</v>
      </c>
      <c r="B29" s="15"/>
      <c r="C29" s="321">
        <v>0.11</v>
      </c>
      <c r="D29" s="15"/>
      <c r="E29" s="357">
        <v>0.11</v>
      </c>
      <c r="F29" s="15"/>
      <c r="G29" s="357">
        <v>-0.08</v>
      </c>
      <c r="H29" s="15"/>
      <c r="I29" s="249">
        <v>0</v>
      </c>
      <c r="J29" s="15"/>
      <c r="K29" s="249">
        <v>0</v>
      </c>
    </row>
    <row r="30" spans="1:11" ht="14.1" customHeight="1" thickBot="1">
      <c r="A30" s="133" t="s">
        <v>5</v>
      </c>
      <c r="B30" s="15"/>
      <c r="C30" s="176">
        <v>19.36</v>
      </c>
      <c r="D30" s="15"/>
      <c r="E30" s="231">
        <v>19.71</v>
      </c>
      <c r="F30" s="15"/>
      <c r="G30" s="231">
        <v>20.73</v>
      </c>
      <c r="H30" s="15"/>
      <c r="I30" s="231">
        <v>19.670000000000002</v>
      </c>
      <c r="J30" s="15"/>
      <c r="K30" s="231">
        <v>20.72</v>
      </c>
    </row>
    <row r="31" spans="1:11" ht="14.1" customHeight="1" thickTop="1">
      <c r="A31" s="4" t="s">
        <v>74</v>
      </c>
      <c r="B31" s="83"/>
      <c r="C31" s="180"/>
      <c r="D31" s="83"/>
      <c r="E31" s="137"/>
      <c r="F31" s="83"/>
      <c r="G31" s="137"/>
      <c r="H31" s="83"/>
      <c r="I31" s="137"/>
      <c r="J31" s="83"/>
      <c r="K31" s="137"/>
    </row>
    <row r="32" spans="1:11" ht="14.1" customHeight="1">
      <c r="A32" s="132" t="s">
        <v>16</v>
      </c>
      <c r="B32" s="15"/>
      <c r="C32" s="174">
        <v>0.04</v>
      </c>
      <c r="D32" s="15"/>
      <c r="E32" s="229">
        <v>0.17</v>
      </c>
      <c r="F32" s="15"/>
      <c r="G32" s="229">
        <v>1.19</v>
      </c>
      <c r="H32" s="15"/>
      <c r="I32" s="229">
        <v>1.76</v>
      </c>
      <c r="J32" s="15"/>
      <c r="K32" s="229">
        <v>1.94</v>
      </c>
    </row>
    <row r="33" spans="1:11" ht="14.1" customHeight="1">
      <c r="A33" s="132" t="s">
        <v>22</v>
      </c>
      <c r="B33" s="15"/>
      <c r="C33" s="180">
        <v>1.8</v>
      </c>
      <c r="D33" s="15"/>
      <c r="E33" s="137">
        <v>1.48</v>
      </c>
      <c r="F33" s="15"/>
      <c r="G33" s="137">
        <v>1.89</v>
      </c>
      <c r="H33" s="15"/>
      <c r="I33" s="137">
        <v>2.44</v>
      </c>
      <c r="J33" s="15"/>
      <c r="K33" s="137">
        <v>2.31</v>
      </c>
    </row>
    <row r="34" spans="1:11" ht="14.1" customHeight="1">
      <c r="A34" s="132" t="s">
        <v>126</v>
      </c>
      <c r="B34" s="15"/>
      <c r="C34" s="180">
        <v>1.74</v>
      </c>
      <c r="D34" s="15"/>
      <c r="E34" s="137">
        <v>1.7</v>
      </c>
      <c r="F34" s="15"/>
      <c r="G34" s="137">
        <v>1.92</v>
      </c>
      <c r="H34" s="15"/>
      <c r="I34" s="137">
        <v>2.38</v>
      </c>
      <c r="J34" s="15"/>
      <c r="K34" s="137">
        <v>2.17</v>
      </c>
    </row>
    <row r="35" spans="1:11" ht="14.1" customHeight="1">
      <c r="A35" s="132" t="s">
        <v>135</v>
      </c>
      <c r="B35" s="15"/>
      <c r="C35" s="322" t="s">
        <v>89</v>
      </c>
      <c r="D35" s="15"/>
      <c r="E35" s="323" t="s">
        <v>89</v>
      </c>
      <c r="F35" s="15"/>
      <c r="G35" s="323" t="s">
        <v>89</v>
      </c>
      <c r="H35" s="15"/>
      <c r="I35" s="323" t="s">
        <v>89</v>
      </c>
      <c r="J35" s="15"/>
      <c r="K35" s="323" t="s">
        <v>89</v>
      </c>
    </row>
    <row r="36" spans="1:11" ht="14.1" customHeight="1">
      <c r="A36" s="132" t="s">
        <v>71</v>
      </c>
      <c r="B36" s="15"/>
      <c r="C36" s="304">
        <v>1.83</v>
      </c>
      <c r="D36" s="15"/>
      <c r="E36" s="305">
        <v>1.64</v>
      </c>
      <c r="F36" s="15"/>
      <c r="G36" s="305">
        <v>2.29</v>
      </c>
      <c r="H36" s="15"/>
      <c r="I36" s="305">
        <v>2.52</v>
      </c>
      <c r="J36" s="15"/>
      <c r="K36" s="305">
        <v>2.5299999999999998</v>
      </c>
    </row>
    <row r="37" spans="1:11" ht="14.1" customHeight="1">
      <c r="A37" s="133" t="s">
        <v>15</v>
      </c>
      <c r="B37" s="15"/>
      <c r="C37" s="181">
        <v>0.45</v>
      </c>
      <c r="D37" s="15"/>
      <c r="E37" s="138">
        <v>0.55000000000000004</v>
      </c>
      <c r="F37" s="15"/>
      <c r="G37" s="138">
        <v>1.3</v>
      </c>
      <c r="H37" s="15"/>
      <c r="I37" s="138">
        <v>1.83</v>
      </c>
      <c r="J37" s="15"/>
      <c r="K37" s="138">
        <v>1.92</v>
      </c>
    </row>
    <row r="38" spans="1:11" ht="14.1" customHeight="1">
      <c r="A38" s="132" t="s">
        <v>2</v>
      </c>
      <c r="B38" s="15"/>
      <c r="C38" s="181">
        <v>0.39</v>
      </c>
      <c r="D38" s="15"/>
      <c r="E38" s="138">
        <v>0.55000000000000004</v>
      </c>
      <c r="F38" s="15"/>
      <c r="G38" s="138">
        <v>0.32</v>
      </c>
      <c r="H38" s="15"/>
      <c r="I38" s="138">
        <v>0.19</v>
      </c>
      <c r="J38" s="15"/>
      <c r="K38" s="138">
        <v>0.09</v>
      </c>
    </row>
    <row r="39" spans="1:11" ht="14.1" customHeight="1" thickBot="1">
      <c r="A39" s="133" t="s">
        <v>5</v>
      </c>
      <c r="B39" s="15"/>
      <c r="C39" s="176">
        <v>0.84</v>
      </c>
      <c r="D39" s="15"/>
      <c r="E39" s="231">
        <v>1.1000000000000001</v>
      </c>
      <c r="F39" s="15"/>
      <c r="G39" s="231">
        <v>1.62</v>
      </c>
      <c r="H39" s="15"/>
      <c r="I39" s="231">
        <v>2.02</v>
      </c>
      <c r="J39" s="15"/>
      <c r="K39" s="231">
        <v>2.0099999999999998</v>
      </c>
    </row>
    <row r="40" spans="1:11" ht="14.1" customHeight="1" thickTop="1">
      <c r="A40" s="12" t="s">
        <v>75</v>
      </c>
      <c r="B40" s="83"/>
      <c r="C40" s="180"/>
      <c r="D40" s="83"/>
      <c r="E40" s="137"/>
      <c r="F40" s="83"/>
      <c r="G40" s="137"/>
      <c r="H40" s="83"/>
      <c r="I40" s="137"/>
      <c r="J40" s="83"/>
      <c r="K40" s="137"/>
    </row>
    <row r="41" spans="1:11" ht="14.1" customHeight="1">
      <c r="A41" s="132" t="s">
        <v>16</v>
      </c>
      <c r="B41" s="15"/>
      <c r="C41" s="174">
        <v>39.85</v>
      </c>
      <c r="D41" s="15"/>
      <c r="E41" s="229">
        <v>43.63</v>
      </c>
      <c r="F41" s="15"/>
      <c r="G41" s="229">
        <v>43.55</v>
      </c>
      <c r="H41" s="15"/>
      <c r="I41" s="229">
        <v>45.38</v>
      </c>
      <c r="J41" s="15"/>
      <c r="K41" s="229">
        <v>47.68</v>
      </c>
    </row>
    <row r="42" spans="1:11" ht="14.1" customHeight="1">
      <c r="A42" s="132" t="s">
        <v>22</v>
      </c>
      <c r="B42" s="15"/>
      <c r="C42" s="180">
        <v>50.89</v>
      </c>
      <c r="D42" s="15"/>
      <c r="E42" s="137">
        <v>54.03</v>
      </c>
      <c r="F42" s="15"/>
      <c r="G42" s="137">
        <v>53.81</v>
      </c>
      <c r="H42" s="15"/>
      <c r="I42" s="137">
        <v>54.64</v>
      </c>
      <c r="J42" s="15"/>
      <c r="K42" s="137">
        <v>55.71</v>
      </c>
    </row>
    <row r="43" spans="1:11" ht="14.1" customHeight="1">
      <c r="A43" s="132" t="s">
        <v>126</v>
      </c>
      <c r="B43" s="15"/>
      <c r="C43" s="180">
        <v>24.69</v>
      </c>
      <c r="D43" s="15"/>
      <c r="E43" s="137">
        <v>25.53</v>
      </c>
      <c r="F43" s="15"/>
      <c r="G43" s="137">
        <v>25.48</v>
      </c>
      <c r="H43" s="15"/>
      <c r="I43" s="137">
        <v>26.96</v>
      </c>
      <c r="J43" s="15"/>
      <c r="K43" s="137">
        <v>27.88</v>
      </c>
    </row>
    <row r="44" spans="1:11" ht="14.1" customHeight="1">
      <c r="A44" s="132" t="s">
        <v>135</v>
      </c>
      <c r="B44" s="15"/>
      <c r="C44" s="180">
        <v>38.96</v>
      </c>
      <c r="D44" s="15"/>
      <c r="E44" s="282">
        <v>46.32</v>
      </c>
      <c r="F44" s="15"/>
      <c r="G44" s="282">
        <v>47.37</v>
      </c>
      <c r="H44" s="15"/>
      <c r="I44" s="282">
        <v>47.77</v>
      </c>
      <c r="J44" s="15"/>
      <c r="K44" s="282">
        <v>52.64</v>
      </c>
    </row>
    <row r="45" spans="1:11" ht="14.1" customHeight="1">
      <c r="A45" s="132" t="s">
        <v>71</v>
      </c>
      <c r="B45" s="15"/>
      <c r="C45" s="304">
        <v>56.34</v>
      </c>
      <c r="D45" s="15"/>
      <c r="E45" s="305">
        <v>58.99</v>
      </c>
      <c r="F45" s="15"/>
      <c r="G45" s="305">
        <v>57.6</v>
      </c>
      <c r="H45" s="15"/>
      <c r="I45" s="305">
        <v>57.99</v>
      </c>
      <c r="J45" s="15"/>
      <c r="K45" s="305">
        <v>62.21</v>
      </c>
    </row>
    <row r="46" spans="1:11" ht="14.1" customHeight="1">
      <c r="A46" s="133" t="s">
        <v>15</v>
      </c>
      <c r="B46" s="15"/>
      <c r="C46" s="181">
        <v>39.799999999999997</v>
      </c>
      <c r="D46" s="15"/>
      <c r="E46" s="138">
        <v>43.44</v>
      </c>
      <c r="F46" s="15"/>
      <c r="G46" s="138">
        <v>43.52</v>
      </c>
      <c r="H46" s="15"/>
      <c r="I46" s="138">
        <v>44.93</v>
      </c>
      <c r="J46" s="15"/>
      <c r="K46" s="138">
        <v>47.1</v>
      </c>
    </row>
    <row r="47" spans="1:11" ht="14.1" customHeight="1">
      <c r="A47" s="132" t="s">
        <v>2</v>
      </c>
      <c r="B47" s="15"/>
      <c r="C47" s="181">
        <v>0.91</v>
      </c>
      <c r="D47" s="15"/>
      <c r="E47" s="138">
        <v>0.85</v>
      </c>
      <c r="F47" s="15"/>
      <c r="G47" s="138">
        <v>0.39</v>
      </c>
      <c r="H47" s="15"/>
      <c r="I47" s="138">
        <v>0.14000000000000001</v>
      </c>
      <c r="J47" s="15"/>
      <c r="K47" s="138">
        <v>-0.18</v>
      </c>
    </row>
    <row r="48" spans="1:11" ht="14.1" customHeight="1" thickBot="1">
      <c r="A48" s="133" t="s">
        <v>5</v>
      </c>
      <c r="B48" s="15"/>
      <c r="C48" s="176">
        <v>40.71</v>
      </c>
      <c r="D48" s="15"/>
      <c r="E48" s="231">
        <v>44.29</v>
      </c>
      <c r="F48" s="15"/>
      <c r="G48" s="231">
        <v>43.91</v>
      </c>
      <c r="H48" s="15"/>
      <c r="I48" s="231">
        <v>45.07</v>
      </c>
      <c r="J48" s="15"/>
      <c r="K48" s="231">
        <v>46.92</v>
      </c>
    </row>
    <row r="49" spans="3:11" ht="14.1" customHeight="1" thickTop="1">
      <c r="C49" s="136"/>
      <c r="E49" s="136"/>
      <c r="G49" s="136"/>
      <c r="I49" s="136"/>
      <c r="K49" s="136"/>
    </row>
    <row r="50" spans="3:11" ht="14.1" customHeight="1"/>
    <row r="51" spans="3:11" ht="14.1" customHeight="1"/>
    <row r="52" spans="3:11" ht="14.1" customHeight="1"/>
    <row r="53" spans="3:11" ht="14.1" customHeight="1"/>
    <row r="54" spans="3:11" ht="14.1" customHeight="1"/>
    <row r="55" spans="3:11" ht="14.1" customHeight="1"/>
    <row r="56" spans="3:11" ht="14.1" customHeight="1"/>
    <row r="57" spans="3:11" ht="14.1" customHeight="1"/>
  </sheetData>
  <mergeCells count="5">
    <mergeCell ref="A1:K1"/>
    <mergeCell ref="C4:G4"/>
    <mergeCell ref="I4:K4"/>
    <mergeCell ref="C11:G11"/>
    <mergeCell ref="I11:K11"/>
  </mergeCells>
  <pageMargins left="0.25" right="0.25" top="0.75" bottom="0.75" header="0.3" footer="0.3"/>
  <pageSetup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K55"/>
  <sheetViews>
    <sheetView view="pageBreakPre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64" t="s">
        <v>264</v>
      </c>
      <c r="B1" s="364"/>
      <c r="C1" s="364"/>
      <c r="D1" s="364"/>
      <c r="E1" s="364"/>
      <c r="F1" s="364"/>
      <c r="G1" s="364"/>
      <c r="H1" s="364"/>
      <c r="I1" s="364"/>
      <c r="J1" s="364"/>
      <c r="K1" s="364"/>
    </row>
    <row r="3" spans="1:11" ht="14.1" customHeight="1">
      <c r="A3" s="19" t="s">
        <v>3</v>
      </c>
      <c r="B3" s="19"/>
      <c r="D3" s="19"/>
      <c r="F3" s="19"/>
      <c r="G3" s="15"/>
      <c r="H3" s="19"/>
      <c r="J3" s="19"/>
    </row>
    <row r="4" spans="1:11" ht="14.1" customHeight="1">
      <c r="A4" s="13" t="s">
        <v>13</v>
      </c>
      <c r="C4" s="366">
        <v>2024</v>
      </c>
      <c r="D4" s="366"/>
      <c r="E4" s="366"/>
      <c r="F4" s="366"/>
      <c r="G4" s="366"/>
      <c r="H4" s="83"/>
      <c r="I4" s="366">
        <v>2023</v>
      </c>
      <c r="J4" s="366"/>
      <c r="K4" s="366"/>
    </row>
    <row r="5" spans="1:11" ht="14.1" customHeight="1">
      <c r="A5" s="15"/>
      <c r="B5" s="15"/>
      <c r="C5" s="318" t="s">
        <v>7</v>
      </c>
      <c r="D5" s="343"/>
      <c r="E5" s="344" t="s">
        <v>9</v>
      </c>
      <c r="F5" s="347"/>
      <c r="G5" s="344" t="s">
        <v>21</v>
      </c>
      <c r="H5" s="347"/>
      <c r="I5" s="344" t="s">
        <v>4</v>
      </c>
      <c r="J5" s="343"/>
      <c r="K5" s="344" t="s">
        <v>7</v>
      </c>
    </row>
    <row r="6" spans="1:11" ht="14.1" customHeight="1">
      <c r="A6" s="15" t="s">
        <v>11</v>
      </c>
      <c r="B6" s="15"/>
      <c r="C6" s="174">
        <v>75.2</v>
      </c>
      <c r="D6" s="15"/>
      <c r="E6" s="81">
        <v>80.62</v>
      </c>
      <c r="F6" s="15"/>
      <c r="G6" s="81">
        <v>77.010000000000005</v>
      </c>
      <c r="H6" s="15"/>
      <c r="I6" s="81">
        <v>78.48</v>
      </c>
      <c r="J6" s="15"/>
      <c r="K6" s="81">
        <v>82.06</v>
      </c>
    </row>
    <row r="7" spans="1:11" ht="14.1" customHeight="1">
      <c r="A7" s="15" t="s">
        <v>18</v>
      </c>
      <c r="B7" s="15"/>
      <c r="C7" s="174">
        <v>2.15</v>
      </c>
      <c r="D7" s="15"/>
      <c r="E7" s="81">
        <v>1.89</v>
      </c>
      <c r="F7" s="15"/>
      <c r="G7" s="81">
        <v>2.25</v>
      </c>
      <c r="H7" s="15"/>
      <c r="I7" s="81">
        <v>2.88</v>
      </c>
      <c r="J7" s="15"/>
      <c r="K7" s="81">
        <v>2.54</v>
      </c>
    </row>
    <row r="8" spans="1:11" ht="14.1" customHeight="1">
      <c r="A8" s="75" t="s">
        <v>86</v>
      </c>
      <c r="B8" s="75"/>
      <c r="C8" s="174">
        <v>25.2</v>
      </c>
      <c r="D8" s="75"/>
      <c r="E8" s="81">
        <v>26.33</v>
      </c>
      <c r="F8" s="75"/>
      <c r="G8" s="81">
        <v>27.51</v>
      </c>
      <c r="H8" s="75"/>
      <c r="I8" s="81">
        <v>25.52</v>
      </c>
      <c r="J8" s="75"/>
      <c r="K8" s="81">
        <v>26.62</v>
      </c>
    </row>
    <row r="9" spans="1:11" ht="14.1" customHeight="1">
      <c r="A9" s="15"/>
      <c r="B9" s="15"/>
      <c r="C9" s="81"/>
      <c r="D9" s="15"/>
      <c r="E9" s="81"/>
      <c r="F9" s="15"/>
      <c r="G9" s="81"/>
      <c r="H9" s="15"/>
      <c r="I9" s="81"/>
      <c r="J9" s="15"/>
      <c r="K9" s="81"/>
    </row>
    <row r="10" spans="1:11" ht="14.1" customHeight="1">
      <c r="A10" s="19" t="s">
        <v>166</v>
      </c>
      <c r="B10" s="19"/>
      <c r="C10" s="15"/>
      <c r="D10" s="19"/>
      <c r="E10" s="15"/>
      <c r="F10" s="19"/>
      <c r="G10" s="15"/>
      <c r="H10" s="19"/>
      <c r="I10" s="15"/>
      <c r="J10" s="19"/>
      <c r="K10" s="15"/>
    </row>
    <row r="11" spans="1:11" ht="14.1" customHeight="1">
      <c r="A11" s="19"/>
      <c r="B11" s="19"/>
      <c r="C11" s="366">
        <v>2024</v>
      </c>
      <c r="D11" s="366"/>
      <c r="E11" s="366"/>
      <c r="F11" s="366"/>
      <c r="G11" s="366"/>
      <c r="H11" s="83"/>
      <c r="I11" s="366">
        <v>2023</v>
      </c>
      <c r="J11" s="366"/>
      <c r="K11" s="366"/>
    </row>
    <row r="12" spans="1:11">
      <c r="A12" s="15"/>
      <c r="B12" s="15"/>
      <c r="C12" s="318" t="s">
        <v>7</v>
      </c>
      <c r="D12" s="343"/>
      <c r="E12" s="344" t="s">
        <v>9</v>
      </c>
      <c r="F12" s="347"/>
      <c r="G12" s="344" t="s">
        <v>21</v>
      </c>
      <c r="H12" s="347"/>
      <c r="I12" s="344" t="s">
        <v>4</v>
      </c>
      <c r="J12" s="343"/>
      <c r="K12" s="344" t="s">
        <v>7</v>
      </c>
    </row>
    <row r="13" spans="1:11" ht="14.1" customHeight="1">
      <c r="A13" s="4" t="s">
        <v>16</v>
      </c>
      <c r="B13" s="83"/>
      <c r="C13" s="177"/>
      <c r="D13" s="83"/>
      <c r="E13" s="83"/>
      <c r="F13" s="83"/>
      <c r="G13" s="83"/>
      <c r="H13" s="83"/>
      <c r="I13" s="83"/>
      <c r="J13" s="83"/>
      <c r="K13" s="83"/>
    </row>
    <row r="14" spans="1:11" ht="14.1" customHeight="1">
      <c r="A14" s="132" t="s">
        <v>76</v>
      </c>
      <c r="B14" s="15"/>
      <c r="C14" s="174">
        <v>39.85</v>
      </c>
      <c r="D14" s="15"/>
      <c r="E14" s="119">
        <v>43.63</v>
      </c>
      <c r="F14" s="15"/>
      <c r="G14" s="119">
        <v>43.55</v>
      </c>
      <c r="H14" s="15"/>
      <c r="I14" s="119">
        <v>45.38</v>
      </c>
      <c r="J14" s="15"/>
      <c r="K14" s="119">
        <v>47.68</v>
      </c>
    </row>
    <row r="15" spans="1:11" ht="14.1" customHeight="1">
      <c r="A15" s="132" t="s">
        <v>30</v>
      </c>
      <c r="B15" s="15"/>
      <c r="C15" s="175">
        <v>-4.6900000000000004</v>
      </c>
      <c r="D15" s="15"/>
      <c r="E15" s="135">
        <v>-5.31</v>
      </c>
      <c r="F15" s="15"/>
      <c r="G15" s="135">
        <v>-5.54</v>
      </c>
      <c r="H15" s="15"/>
      <c r="I15" s="135">
        <v>-5.46</v>
      </c>
      <c r="J15" s="15"/>
      <c r="K15" s="135">
        <v>-5.03</v>
      </c>
    </row>
    <row r="16" spans="1:11" ht="14.1" customHeight="1">
      <c r="A16" s="132" t="s">
        <v>39</v>
      </c>
      <c r="B16" s="15"/>
      <c r="C16" s="175">
        <v>-2.79</v>
      </c>
      <c r="D16" s="15"/>
      <c r="E16" s="135">
        <v>-2.89</v>
      </c>
      <c r="F16" s="15"/>
      <c r="G16" s="135">
        <v>-2.79</v>
      </c>
      <c r="H16" s="15"/>
      <c r="I16" s="135">
        <v>-2.75</v>
      </c>
      <c r="J16" s="15"/>
      <c r="K16" s="135">
        <v>-2.63</v>
      </c>
    </row>
    <row r="17" spans="1:11" ht="14.1" customHeight="1">
      <c r="A17" s="132" t="s">
        <v>77</v>
      </c>
      <c r="B17" s="15"/>
      <c r="C17" s="175">
        <v>-2.99</v>
      </c>
      <c r="D17" s="15"/>
      <c r="E17" s="135">
        <v>-3.31</v>
      </c>
      <c r="F17" s="15"/>
      <c r="G17" s="135">
        <v>-3.16</v>
      </c>
      <c r="H17" s="15"/>
      <c r="I17" s="135">
        <v>-3.24</v>
      </c>
      <c r="J17" s="15"/>
      <c r="K17" s="135">
        <v>-3.48</v>
      </c>
    </row>
    <row r="18" spans="1:11" ht="14.1" customHeight="1" thickBot="1">
      <c r="A18" s="133" t="s">
        <v>88</v>
      </c>
      <c r="B18" s="15"/>
      <c r="C18" s="176">
        <v>29.38</v>
      </c>
      <c r="D18" s="15"/>
      <c r="E18" s="120">
        <v>32.119999999999997</v>
      </c>
      <c r="F18" s="15"/>
      <c r="G18" s="120">
        <v>32.06</v>
      </c>
      <c r="H18" s="15"/>
      <c r="I18" s="120">
        <v>33.93</v>
      </c>
      <c r="J18" s="15"/>
      <c r="K18" s="120">
        <v>36.54</v>
      </c>
    </row>
    <row r="19" spans="1:11" ht="14.1" customHeight="1" thickTop="1">
      <c r="A19" s="12" t="s">
        <v>22</v>
      </c>
      <c r="B19" s="83"/>
      <c r="C19" s="177"/>
      <c r="D19" s="83"/>
      <c r="E19" s="83"/>
      <c r="F19" s="83"/>
      <c r="G19" s="83"/>
      <c r="H19" s="83"/>
      <c r="I19" s="83"/>
      <c r="J19" s="83"/>
      <c r="K19" s="83"/>
    </row>
    <row r="20" spans="1:11" ht="14.1" customHeight="1">
      <c r="A20" s="132" t="str">
        <f>A38</f>
        <v>Realized price</v>
      </c>
      <c r="B20" s="15"/>
      <c r="C20" s="174">
        <v>50.89</v>
      </c>
      <c r="D20" s="15"/>
      <c r="E20" s="119">
        <v>54.03</v>
      </c>
      <c r="F20" s="15"/>
      <c r="G20" s="119">
        <v>53.81</v>
      </c>
      <c r="H20" s="15"/>
      <c r="I20" s="119">
        <v>54.64</v>
      </c>
      <c r="J20" s="15"/>
      <c r="K20" s="119">
        <v>55.71</v>
      </c>
    </row>
    <row r="21" spans="1:11" ht="14.1" customHeight="1">
      <c r="A21" s="132" t="str">
        <f>A39</f>
        <v>Lease operating expenses</v>
      </c>
      <c r="B21" s="15"/>
      <c r="C21" s="175">
        <v>-6.57</v>
      </c>
      <c r="D21" s="15"/>
      <c r="E21" s="135">
        <v>-7.03</v>
      </c>
      <c r="F21" s="15"/>
      <c r="G21" s="135">
        <v>-7.59</v>
      </c>
      <c r="H21" s="15"/>
      <c r="I21" s="135">
        <v>-7.05</v>
      </c>
      <c r="J21" s="15"/>
      <c r="K21" s="135">
        <v>-7.52</v>
      </c>
    </row>
    <row r="22" spans="1:11" ht="14.1" customHeight="1">
      <c r="A22" s="132" t="str">
        <f>A40</f>
        <v>Gathering, processing &amp; transportation</v>
      </c>
      <c r="B22" s="15"/>
      <c r="C22" s="175">
        <v>-2.02</v>
      </c>
      <c r="D22" s="15"/>
      <c r="E22" s="135">
        <v>-2.0299999999999998</v>
      </c>
      <c r="F22" s="15"/>
      <c r="G22" s="135">
        <v>-1.67</v>
      </c>
      <c r="H22" s="15"/>
      <c r="I22" s="135">
        <v>-1.62</v>
      </c>
      <c r="J22" s="15"/>
      <c r="K22" s="135">
        <v>-1.63</v>
      </c>
    </row>
    <row r="23" spans="1:11" ht="14.1" customHeight="1">
      <c r="A23" s="132" t="str">
        <f>A41</f>
        <v>Production &amp; property taxes</v>
      </c>
      <c r="B23" s="15"/>
      <c r="C23" s="175">
        <v>-2.79</v>
      </c>
      <c r="D23" s="15"/>
      <c r="E23" s="135">
        <v>-2.82</v>
      </c>
      <c r="F23" s="15"/>
      <c r="G23" s="135">
        <v>-2.73</v>
      </c>
      <c r="H23" s="15"/>
      <c r="I23" s="135">
        <v>-2.95</v>
      </c>
      <c r="J23" s="15"/>
      <c r="K23" s="135">
        <v>-3.18</v>
      </c>
    </row>
    <row r="24" spans="1:11" ht="14.1" customHeight="1" thickBot="1">
      <c r="A24" s="133" t="str">
        <f>A42</f>
        <v>Field-level cash margin</v>
      </c>
      <c r="B24" s="15"/>
      <c r="C24" s="176">
        <v>39.51</v>
      </c>
      <c r="D24" s="15"/>
      <c r="E24" s="120">
        <v>42.15</v>
      </c>
      <c r="F24" s="15"/>
      <c r="G24" s="120">
        <v>41.82</v>
      </c>
      <c r="H24" s="15"/>
      <c r="I24" s="120">
        <v>43.02</v>
      </c>
      <c r="J24" s="15"/>
      <c r="K24" s="120">
        <v>43.38</v>
      </c>
    </row>
    <row r="25" spans="1:11" ht="14.1" customHeight="1" thickTop="1">
      <c r="A25" s="4" t="s">
        <v>126</v>
      </c>
      <c r="B25" s="83"/>
      <c r="C25" s="177"/>
      <c r="D25" s="83"/>
      <c r="E25" s="83"/>
      <c r="F25" s="83"/>
      <c r="G25" s="83"/>
      <c r="H25" s="83"/>
      <c r="I25" s="83"/>
      <c r="J25" s="83"/>
      <c r="K25" s="83"/>
    </row>
    <row r="26" spans="1:11" ht="14.1" customHeight="1">
      <c r="A26" s="132" t="str">
        <f>A14</f>
        <v>Realized price</v>
      </c>
      <c r="B26" s="15"/>
      <c r="C26" s="174">
        <v>24.69</v>
      </c>
      <c r="D26" s="15"/>
      <c r="E26" s="119">
        <v>25.53</v>
      </c>
      <c r="F26" s="15"/>
      <c r="G26" s="119">
        <v>25.48</v>
      </c>
      <c r="H26" s="15"/>
      <c r="I26" s="119">
        <v>26.96</v>
      </c>
      <c r="J26" s="15"/>
      <c r="K26" s="119">
        <v>27.88</v>
      </c>
    </row>
    <row r="27" spans="1:11" ht="14.1" customHeight="1">
      <c r="A27" s="132" t="str">
        <f>A15</f>
        <v>Lease operating expenses</v>
      </c>
      <c r="B27" s="15"/>
      <c r="C27" s="175">
        <v>-2.92</v>
      </c>
      <c r="D27" s="15"/>
      <c r="E27" s="135">
        <v>-3.16</v>
      </c>
      <c r="F27" s="15"/>
      <c r="G27" s="135">
        <v>-3.33</v>
      </c>
      <c r="H27" s="15"/>
      <c r="I27" s="135">
        <v>-3.26</v>
      </c>
      <c r="J27" s="15"/>
      <c r="K27" s="135">
        <v>-3.43</v>
      </c>
    </row>
    <row r="28" spans="1:11" ht="14.1" customHeight="1">
      <c r="A28" s="132" t="str">
        <f>A16</f>
        <v>Gathering, processing &amp; transportation</v>
      </c>
      <c r="B28" s="15"/>
      <c r="C28" s="175">
        <v>-5.78</v>
      </c>
      <c r="D28" s="15"/>
      <c r="E28" s="135">
        <v>-5.7</v>
      </c>
      <c r="F28" s="15"/>
      <c r="G28" s="135">
        <v>-6.27</v>
      </c>
      <c r="H28" s="15"/>
      <c r="I28" s="135">
        <v>-5.98</v>
      </c>
      <c r="J28" s="15"/>
      <c r="K28" s="135">
        <v>-6.11</v>
      </c>
    </row>
    <row r="29" spans="1:11" ht="14.1" customHeight="1">
      <c r="A29" s="132" t="str">
        <f>A17</f>
        <v>Production &amp; property taxes</v>
      </c>
      <c r="B29" s="15"/>
      <c r="C29" s="175">
        <v>-1.17</v>
      </c>
      <c r="D29" s="15"/>
      <c r="E29" s="135">
        <v>-1.19</v>
      </c>
      <c r="F29" s="15"/>
      <c r="G29" s="135">
        <v>-1.24</v>
      </c>
      <c r="H29" s="15"/>
      <c r="I29" s="135">
        <v>-1.4</v>
      </c>
      <c r="J29" s="15"/>
      <c r="K29" s="135">
        <v>-1.36</v>
      </c>
    </row>
    <row r="30" spans="1:11" ht="14.1" customHeight="1" thickBot="1">
      <c r="A30" s="133" t="str">
        <f>A18</f>
        <v>Field-level cash margin</v>
      </c>
      <c r="B30" s="15"/>
      <c r="C30" s="176">
        <v>14.82</v>
      </c>
      <c r="D30" s="15"/>
      <c r="E30" s="120">
        <v>15.48</v>
      </c>
      <c r="F30" s="15"/>
      <c r="G30" s="120">
        <v>14.64</v>
      </c>
      <c r="H30" s="15"/>
      <c r="I30" s="120">
        <v>16.32</v>
      </c>
      <c r="J30" s="15"/>
      <c r="K30" s="120">
        <v>16.98</v>
      </c>
    </row>
    <row r="31" spans="1:11" ht="14.1" customHeight="1" thickTop="1">
      <c r="A31" s="12" t="s">
        <v>135</v>
      </c>
      <c r="B31" s="83"/>
      <c r="C31" s="177"/>
      <c r="D31" s="83"/>
      <c r="E31" s="83"/>
      <c r="F31" s="83"/>
      <c r="G31" s="83"/>
      <c r="H31" s="83"/>
      <c r="I31" s="83"/>
      <c r="J31" s="83"/>
      <c r="K31" s="83"/>
    </row>
    <row r="32" spans="1:11" ht="14.1" customHeight="1">
      <c r="A32" s="132" t="str">
        <f>A44</f>
        <v>Realized price</v>
      </c>
      <c r="B32" s="15"/>
      <c r="C32" s="174">
        <v>38.96</v>
      </c>
      <c r="D32" s="15"/>
      <c r="E32" s="119">
        <v>46.32</v>
      </c>
      <c r="F32" s="15"/>
      <c r="G32" s="119">
        <v>47.37</v>
      </c>
      <c r="H32" s="15"/>
      <c r="I32" s="119">
        <v>47.77</v>
      </c>
      <c r="J32" s="15"/>
      <c r="K32" s="119">
        <v>52.64</v>
      </c>
    </row>
    <row r="33" spans="1:11" ht="14.1" customHeight="1">
      <c r="A33" s="132" t="str">
        <f>A45</f>
        <v>Lease operating expenses</v>
      </c>
      <c r="B33" s="15"/>
      <c r="C33" s="175">
        <v>-11.81</v>
      </c>
      <c r="D33" s="15"/>
      <c r="E33" s="135">
        <v>-10.71</v>
      </c>
      <c r="F33" s="15"/>
      <c r="G33" s="135">
        <v>-10.88</v>
      </c>
      <c r="H33" s="15"/>
      <c r="I33" s="135">
        <v>-13.07</v>
      </c>
      <c r="J33" s="15"/>
      <c r="K33" s="282">
        <v>-13.04</v>
      </c>
    </row>
    <row r="34" spans="1:11" ht="14.1" customHeight="1">
      <c r="A34" s="132" t="str">
        <f>A46</f>
        <v>Gathering, processing &amp; transportation</v>
      </c>
      <c r="B34" s="15"/>
      <c r="C34" s="175">
        <v>-2.13</v>
      </c>
      <c r="D34" s="15"/>
      <c r="E34" s="135">
        <v>-2.29</v>
      </c>
      <c r="F34" s="15"/>
      <c r="G34" s="135">
        <v>-2.0299999999999998</v>
      </c>
      <c r="H34" s="15"/>
      <c r="I34" s="135">
        <v>-2.34</v>
      </c>
      <c r="J34" s="15"/>
      <c r="K34" s="282">
        <v>-2.31</v>
      </c>
    </row>
    <row r="35" spans="1:11" ht="14.1" customHeight="1">
      <c r="A35" s="132" t="str">
        <f>A47</f>
        <v>Production &amp; property taxes</v>
      </c>
      <c r="B35" s="15"/>
      <c r="C35" s="175">
        <v>-3.86</v>
      </c>
      <c r="D35" s="15"/>
      <c r="E35" s="135">
        <v>-4.7</v>
      </c>
      <c r="F35" s="15"/>
      <c r="G35" s="135">
        <v>-4.72</v>
      </c>
      <c r="H35" s="15"/>
      <c r="I35" s="135">
        <v>-4.78</v>
      </c>
      <c r="J35" s="15"/>
      <c r="K35" s="282">
        <v>-5.13</v>
      </c>
    </row>
    <row r="36" spans="1:11" ht="14.1" customHeight="1" thickBot="1">
      <c r="A36" s="133" t="str">
        <f>A48</f>
        <v>Field-level cash margin</v>
      </c>
      <c r="B36" s="15"/>
      <c r="C36" s="176">
        <v>21.16</v>
      </c>
      <c r="D36" s="15"/>
      <c r="E36" s="120">
        <v>28.62</v>
      </c>
      <c r="F36" s="15"/>
      <c r="G36" s="120">
        <v>29.74</v>
      </c>
      <c r="H36" s="15"/>
      <c r="I36" s="120">
        <v>27.58</v>
      </c>
      <c r="J36" s="15"/>
      <c r="K36" s="306">
        <v>32.159999999999997</v>
      </c>
    </row>
    <row r="37" spans="1:11" ht="14.1" customHeight="1" thickTop="1">
      <c r="A37" s="4" t="s">
        <v>71</v>
      </c>
      <c r="B37" s="83"/>
      <c r="C37" s="177"/>
      <c r="D37" s="83"/>
      <c r="E37" s="83"/>
      <c r="F37" s="83"/>
      <c r="G37" s="83"/>
      <c r="H37" s="83"/>
      <c r="I37" s="83"/>
      <c r="J37" s="83"/>
      <c r="K37" s="83"/>
    </row>
    <row r="38" spans="1:11" ht="14.1" customHeight="1">
      <c r="A38" s="132" t="str">
        <f>A26</f>
        <v>Realized price</v>
      </c>
      <c r="B38" s="15"/>
      <c r="C38" s="174">
        <v>56.34</v>
      </c>
      <c r="D38" s="15"/>
      <c r="E38" s="119">
        <v>58.99</v>
      </c>
      <c r="F38" s="15"/>
      <c r="G38" s="119">
        <v>57.6</v>
      </c>
      <c r="H38" s="15"/>
      <c r="I38" s="119">
        <v>57.99</v>
      </c>
      <c r="J38" s="15"/>
      <c r="K38" s="119">
        <v>62.21</v>
      </c>
    </row>
    <row r="39" spans="1:11" ht="14.1" customHeight="1">
      <c r="A39" s="132" t="str">
        <f>A27</f>
        <v>Lease operating expenses</v>
      </c>
      <c r="B39" s="15"/>
      <c r="C39" s="175">
        <v>-7.71</v>
      </c>
      <c r="D39" s="15"/>
      <c r="E39" s="135">
        <v>-9.49</v>
      </c>
      <c r="F39" s="15"/>
      <c r="G39" s="135">
        <v>-11.66</v>
      </c>
      <c r="H39" s="15"/>
      <c r="I39" s="135">
        <v>-8.65</v>
      </c>
      <c r="J39" s="15"/>
      <c r="K39" s="135">
        <v>-8.4499999999999993</v>
      </c>
    </row>
    <row r="40" spans="1:11" ht="14.1" customHeight="1">
      <c r="A40" s="132" t="str">
        <f>A28</f>
        <v>Gathering, processing &amp; transportation</v>
      </c>
      <c r="B40" s="15"/>
      <c r="C40" s="175">
        <v>-2.96</v>
      </c>
      <c r="D40" s="15"/>
      <c r="E40" s="135">
        <v>-3.07</v>
      </c>
      <c r="F40" s="15"/>
      <c r="G40" s="135">
        <v>-3.03</v>
      </c>
      <c r="H40" s="15"/>
      <c r="I40" s="135">
        <v>-3.17</v>
      </c>
      <c r="J40" s="15"/>
      <c r="K40" s="135">
        <v>-3.02</v>
      </c>
    </row>
    <row r="41" spans="1:11" ht="14.1" customHeight="1">
      <c r="A41" s="132" t="str">
        <f>A29</f>
        <v>Production &amp; property taxes</v>
      </c>
      <c r="B41" s="15"/>
      <c r="C41" s="175">
        <v>-6.79</v>
      </c>
      <c r="D41" s="15"/>
      <c r="E41" s="135">
        <v>-6.99</v>
      </c>
      <c r="F41" s="15"/>
      <c r="G41" s="135">
        <v>-6.91</v>
      </c>
      <c r="H41" s="15"/>
      <c r="I41" s="135">
        <v>-6.75</v>
      </c>
      <c r="J41" s="15"/>
      <c r="K41" s="135">
        <v>-7.45</v>
      </c>
    </row>
    <row r="42" spans="1:11" ht="14.1" customHeight="1" thickBot="1">
      <c r="A42" s="133" t="str">
        <f>A30</f>
        <v>Field-level cash margin</v>
      </c>
      <c r="B42" s="15"/>
      <c r="C42" s="176">
        <v>38.880000000000003</v>
      </c>
      <c r="D42" s="15"/>
      <c r="E42" s="120">
        <v>39.44</v>
      </c>
      <c r="F42" s="15"/>
      <c r="G42" s="120">
        <v>36</v>
      </c>
      <c r="H42" s="15"/>
      <c r="I42" s="120">
        <v>39.42</v>
      </c>
      <c r="J42" s="15"/>
      <c r="K42" s="120">
        <v>43.29</v>
      </c>
    </row>
    <row r="43" spans="1:11" ht="14.1" hidden="1" customHeight="1" thickTop="1">
      <c r="A43" s="299" t="s">
        <v>27</v>
      </c>
      <c r="B43" s="83"/>
      <c r="C43" s="177"/>
      <c r="D43" s="83"/>
      <c r="E43" s="83"/>
      <c r="F43" s="83"/>
      <c r="G43" s="83"/>
      <c r="H43" s="83"/>
      <c r="I43" s="83"/>
      <c r="J43" s="83"/>
      <c r="K43" s="83"/>
    </row>
    <row r="44" spans="1:11" ht="14.1" hidden="1" customHeight="1">
      <c r="A44" s="132" t="str">
        <f>A20</f>
        <v>Realized price</v>
      </c>
      <c r="B44" s="15"/>
      <c r="C44" s="174">
        <v>78.462805821082114</v>
      </c>
      <c r="D44" s="15"/>
      <c r="E44" s="119">
        <v>78.462805821082114</v>
      </c>
      <c r="F44" s="15"/>
      <c r="G44" s="119">
        <v>78.462805821082114</v>
      </c>
      <c r="H44" s="15"/>
      <c r="I44" s="119">
        <v>78.462805821082114</v>
      </c>
      <c r="J44" s="15"/>
      <c r="K44" s="119">
        <v>74.498141687585843</v>
      </c>
    </row>
    <row r="45" spans="1:11" ht="14.1" hidden="1" customHeight="1">
      <c r="A45" s="132" t="str">
        <f>A21</f>
        <v>Lease operating expenses</v>
      </c>
      <c r="B45" s="15"/>
      <c r="C45" s="175">
        <v>-11.750275442010269</v>
      </c>
      <c r="D45" s="15"/>
      <c r="E45" s="135">
        <v>-11.750275442010269</v>
      </c>
      <c r="F45" s="15"/>
      <c r="G45" s="135">
        <v>-11.750275442010269</v>
      </c>
      <c r="H45" s="15"/>
      <c r="I45" s="135">
        <v>-11.750275442010269</v>
      </c>
      <c r="J45" s="15"/>
      <c r="K45" s="135">
        <v>-28.812256621747061</v>
      </c>
    </row>
    <row r="46" spans="1:11" ht="14.1" hidden="1" customHeight="1">
      <c r="A46" s="132" t="str">
        <f>A22</f>
        <v>Gathering, processing &amp; transportation</v>
      </c>
      <c r="B46" s="15"/>
      <c r="C46" s="175">
        <v>-0.10751668371129885</v>
      </c>
      <c r="D46" s="15"/>
      <c r="E46" s="135">
        <v>-0.10751668371129885</v>
      </c>
      <c r="F46" s="15"/>
      <c r="G46" s="135">
        <v>-0.10751668371129885</v>
      </c>
      <c r="H46" s="15"/>
      <c r="I46" s="135">
        <v>-0.10751668371129885</v>
      </c>
      <c r="J46" s="15"/>
      <c r="K46" s="135">
        <v>-0.21338121718804318</v>
      </c>
    </row>
    <row r="47" spans="1:11" ht="14.1" hidden="1" customHeight="1">
      <c r="A47" s="132" t="str">
        <f>A23</f>
        <v>Production &amp; property taxes</v>
      </c>
      <c r="B47" s="15"/>
      <c r="C47" s="175">
        <v>-4.8280080551730506</v>
      </c>
      <c r="D47" s="15"/>
      <c r="E47" s="135">
        <v>-4.8280080551730506</v>
      </c>
      <c r="F47" s="15"/>
      <c r="G47" s="135">
        <v>-4.8280080551730506</v>
      </c>
      <c r="H47" s="15"/>
      <c r="I47" s="135">
        <v>-4.8280080551730506</v>
      </c>
      <c r="J47" s="15"/>
      <c r="K47" s="135">
        <v>-5.257989025214961</v>
      </c>
    </row>
    <row r="48" spans="1:11" ht="14.1" hidden="1" customHeight="1" thickBot="1">
      <c r="A48" s="133" t="str">
        <f>A24</f>
        <v>Field-level cash margin</v>
      </c>
      <c r="B48" s="15"/>
      <c r="C48" s="176">
        <v>61.777005640187497</v>
      </c>
      <c r="D48" s="15"/>
      <c r="E48" s="120">
        <v>61.777005640187497</v>
      </c>
      <c r="F48" s="15"/>
      <c r="G48" s="120">
        <v>61.777005640187497</v>
      </c>
      <c r="H48" s="15"/>
      <c r="I48" s="120">
        <v>61.777005640187497</v>
      </c>
      <c r="J48" s="15"/>
      <c r="K48" s="120">
        <v>40.214514823435827</v>
      </c>
    </row>
    <row r="49" spans="1:11" ht="14.1" customHeight="1" thickTop="1">
      <c r="A49" s="12" t="s">
        <v>95</v>
      </c>
      <c r="B49" s="83"/>
      <c r="C49" s="177"/>
      <c r="D49" s="83"/>
      <c r="E49" s="83"/>
      <c r="F49" s="83"/>
      <c r="G49" s="83"/>
      <c r="H49" s="83"/>
      <c r="I49" s="83"/>
      <c r="J49" s="83"/>
      <c r="K49" s="83"/>
    </row>
    <row r="50" spans="1:11" ht="14.1" customHeight="1">
      <c r="A50" s="132" t="str">
        <f>A44</f>
        <v>Realized price</v>
      </c>
      <c r="B50" s="15"/>
      <c r="C50" s="174">
        <v>39.799999999999997</v>
      </c>
      <c r="D50" s="15"/>
      <c r="E50" s="119">
        <v>43.44</v>
      </c>
      <c r="F50" s="15"/>
      <c r="G50" s="119">
        <v>43.52</v>
      </c>
      <c r="H50" s="15"/>
      <c r="I50" s="119">
        <v>44.93</v>
      </c>
      <c r="J50" s="15"/>
      <c r="K50" s="119">
        <v>47.1</v>
      </c>
    </row>
    <row r="51" spans="1:11" ht="14.1" customHeight="1">
      <c r="A51" s="132" t="str">
        <f>A45</f>
        <v>Lease operating expenses</v>
      </c>
      <c r="B51" s="15"/>
      <c r="C51" s="175">
        <v>-5.46</v>
      </c>
      <c r="D51" s="15"/>
      <c r="E51" s="135">
        <v>-5.95</v>
      </c>
      <c r="F51" s="15"/>
      <c r="G51" s="135">
        <v>-6.29</v>
      </c>
      <c r="H51" s="15"/>
      <c r="I51" s="135">
        <v>-6.25</v>
      </c>
      <c r="J51" s="15"/>
      <c r="K51" s="135">
        <v>-6</v>
      </c>
    </row>
    <row r="52" spans="1:11" ht="14.1" customHeight="1">
      <c r="A52" s="132" t="str">
        <f>A46</f>
        <v>Gathering, processing &amp; transportation</v>
      </c>
      <c r="B52" s="15"/>
      <c r="C52" s="175">
        <v>-2.98</v>
      </c>
      <c r="D52" s="15"/>
      <c r="E52" s="135">
        <v>-3.07</v>
      </c>
      <c r="F52" s="15"/>
      <c r="G52" s="135">
        <v>-2.98</v>
      </c>
      <c r="H52" s="15"/>
      <c r="I52" s="135">
        <v>-2.97</v>
      </c>
      <c r="J52" s="15"/>
      <c r="K52" s="135">
        <v>-2.91</v>
      </c>
    </row>
    <row r="53" spans="1:11" ht="14.1" customHeight="1">
      <c r="A53" s="132" t="str">
        <f>A47</f>
        <v>Production &amp; property taxes</v>
      </c>
      <c r="B53" s="15"/>
      <c r="C53" s="175">
        <v>-2.95</v>
      </c>
      <c r="D53" s="15"/>
      <c r="E53" s="135">
        <v>-3.23</v>
      </c>
      <c r="F53" s="15"/>
      <c r="G53" s="135">
        <v>-3.16</v>
      </c>
      <c r="H53" s="15"/>
      <c r="I53" s="135">
        <v>-3.24</v>
      </c>
      <c r="J53" s="15"/>
      <c r="K53" s="135">
        <v>-3.46</v>
      </c>
    </row>
    <row r="54" spans="1:11" ht="14.1" customHeight="1" thickBot="1">
      <c r="A54" s="133" t="str">
        <f>A48</f>
        <v>Field-level cash margin</v>
      </c>
      <c r="B54" s="15"/>
      <c r="C54" s="176">
        <v>28.41</v>
      </c>
      <c r="D54" s="15"/>
      <c r="E54" s="120">
        <v>31.19</v>
      </c>
      <c r="F54" s="15"/>
      <c r="G54" s="120">
        <v>31.09</v>
      </c>
      <c r="H54" s="15"/>
      <c r="I54" s="120">
        <v>32.47</v>
      </c>
      <c r="J54" s="15"/>
      <c r="K54" s="120">
        <v>34.729999999999997</v>
      </c>
    </row>
    <row r="55" spans="1:11" ht="14.1" customHeight="1" thickTop="1"/>
  </sheetData>
  <mergeCells count="5">
    <mergeCell ref="A1:K1"/>
    <mergeCell ref="C4:G4"/>
    <mergeCell ref="I4:K4"/>
    <mergeCell ref="C11:G11"/>
    <mergeCell ref="I11:K11"/>
  </mergeCells>
  <pageMargins left="0.25" right="0.25" top="0.75" bottom="0.75" header="0.3" footer="0.3"/>
  <pageSetup scale="8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8" ma:contentTypeDescription="Create a new document." ma:contentTypeScope="" ma:versionID="9075ec832659276705bace707ea3327a">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3dfb3d1c1d22684d98869b6b00aca011"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5bcd63e-b797-40d4-89b8-acb4eef75b82" xsi:nil="true"/>
    <lcf76f155ced4ddcb4097134ff3c332f xmlns="653adfaf-d2c7-4a86-b7d3-426eb64184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3E4877-D42E-4952-AA68-13EA9C46EB7F}"/>
</file>

<file path=customXml/itemProps2.xml><?xml version="1.0" encoding="utf-8"?>
<ds:datastoreItem xmlns:ds="http://schemas.openxmlformats.org/officeDocument/2006/customXml" ds:itemID="{72AAAE83-E840-4A09-BB84-650DB260213F}"/>
</file>

<file path=customXml/itemProps3.xml><?xml version="1.0" encoding="utf-8"?>
<ds:datastoreItem xmlns:ds="http://schemas.openxmlformats.org/officeDocument/2006/customXml" ds:itemID="{3A90AC1F-6574-4B8A-90A5-649DA8A17F52}"/>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9</vt:i4>
      </vt:variant>
    </vt:vector>
  </HeadingPairs>
  <TitlesOfParts>
    <vt:vector size="27" baseType="lpstr">
      <vt:lpstr>Index</vt:lpstr>
      <vt:lpstr>1) Statements of Earnings</vt:lpstr>
      <vt:lpstr>Supp. Info. for Earnings</vt:lpstr>
      <vt:lpstr>2) Balance Sheets</vt:lpstr>
      <vt:lpstr>3) Statements of Cash Flows</vt:lpstr>
      <vt:lpstr>4) Production</vt:lpstr>
      <vt:lpstr>5) Capital Expenditures</vt:lpstr>
      <vt:lpstr>6) Realized Pricing</vt:lpstr>
      <vt:lpstr>7) Asset Margin</vt:lpstr>
      <vt:lpstr>8) Core Earnings</vt:lpstr>
      <vt:lpstr>9) EBITDAX</vt:lpstr>
      <vt:lpstr>10) Other Non-GAAP</vt:lpstr>
      <vt:lpstr>WPX Asset Margin</vt:lpstr>
      <vt:lpstr>WPX Int.%</vt:lpstr>
      <vt:lpstr>WPX Production </vt:lpstr>
      <vt:lpstr>WPX Prices</vt:lpstr>
      <vt:lpstr>WPX Capex</vt:lpstr>
      <vt:lpstr>Pro Forma</vt:lpstr>
      <vt:lpstr>'Supp. Info. for Earnings'!NFC_Detail</vt:lpstr>
      <vt:lpstr>'10) Other Non-GAAP'!Print_Area</vt:lpstr>
      <vt:lpstr>'4) Production'!Print_Area</vt:lpstr>
      <vt:lpstr>'5) Capital Expenditures'!Print_Area</vt:lpstr>
      <vt:lpstr>'8) Core Earnings'!Print_Area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Riddel, Lindsay</cp:lastModifiedBy>
  <cp:lastPrinted>2024-01-24T21:54:59Z</cp:lastPrinted>
  <dcterms:created xsi:type="dcterms:W3CDTF">2008-05-01T20:10:13Z</dcterms:created>
  <dcterms:modified xsi:type="dcterms:W3CDTF">2024-10-31T18:47:14Z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y fmtid="{D5CDD505-2E9C-101B-9397-08002B2CF9AE}" pid="19" name="ContentTypeId">
    <vt:lpwstr>0x0101008FD74D0FB3B0A746B3166C7BEFB2763F</vt:lpwstr>
  </property>
</Properties>
</file>